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7" activeTab="9"/>
  </bookViews>
  <sheets>
    <sheet name="Index sheet" sheetId="30" r:id="rId1"/>
    <sheet name="заголовочная" sheetId="1" r:id="rId2"/>
    <sheet name="цели, виды деятельности" sheetId="2" r:id="rId3"/>
    <sheet name="услуги" sheetId="3" r:id="rId4"/>
    <sheet name="балансовая" sheetId="4" r:id="rId5"/>
    <sheet name="фин. состояние" sheetId="5" r:id="rId6"/>
    <sheet name="2020 поступления и выплаты  " sheetId="32" r:id="rId7"/>
    <sheet name="2019 поступления и выплаты " sheetId="31" r:id="rId8"/>
    <sheet name="2018 поступления и выплаты" sheetId="6" r:id="rId9"/>
    <sheet name="закупка ТРУ" sheetId="8" r:id="rId10"/>
    <sheet name="обоснование (210) 1" sheetId="11" r:id="rId11"/>
    <sheet name="обоснование (210) 2" sheetId="12" r:id="rId12"/>
    <sheet name="обоснование (210) 3" sheetId="13" r:id="rId13"/>
    <sheet name="обоснование (210) 4" sheetId="14" r:id="rId14"/>
    <sheet name="обоснование (220)" sheetId="15" r:id="rId15"/>
    <sheet name="обоснование (230)" sheetId="16" r:id="rId16"/>
    <sheet name="обоснование (250)" sheetId="19" r:id="rId17"/>
    <sheet name="обоснование (260) 1" sheetId="20" r:id="rId18"/>
    <sheet name="обоснование (260) 2" sheetId="21" r:id="rId19"/>
    <sheet name="обоснование (260) 3" sheetId="22" r:id="rId20"/>
    <sheet name="обоснование (260) 4" sheetId="24" r:id="rId21"/>
    <sheet name="обоснование (260) 5" sheetId="25" r:id="rId22"/>
    <sheet name="обоснование (260) 6" sheetId="26" r:id="rId23"/>
    <sheet name="обоснование (260) 7" sheetId="27" r:id="rId24"/>
    <sheet name="обоснование (260) 8" sheetId="28" r:id="rId25"/>
    <sheet name="сведения о операциях" sheetId="29" r:id="rId26"/>
  </sheets>
  <definedNames>
    <definedName name="___INDEX_SHEET___ASAP_Utilities">'Index sheet'!$A$1</definedName>
    <definedName name="_xlnm._FilterDatabase" localSheetId="8" hidden="1">'2018 поступления и выплаты'!$A$6:$H$6</definedName>
    <definedName name="_xlnm._FilterDatabase" localSheetId="7" hidden="1">'2019 поступления и выплаты '!$A$6:$H$6</definedName>
    <definedName name="_xlnm._FilterDatabase" localSheetId="6" hidden="1">'2020 поступления и выплаты  '!$A$6:$H$6</definedName>
    <definedName name="_xlnm._FilterDatabase" localSheetId="9" hidden="1">'закупка ТРУ'!$A$7:$I$7</definedName>
    <definedName name="_xlnm._FilterDatabase" localSheetId="5" hidden="1">'фин. состояние'!$A$5:$H$28</definedName>
    <definedName name="_xlnm.Print_Titles" localSheetId="4">'фин. состояние'!$3:$5</definedName>
    <definedName name="_xlnm.Print_Titles" localSheetId="1">'цели, виды деятельности'!#REF!</definedName>
    <definedName name="_xlnm.Print_Titles" localSheetId="9">#REF!</definedName>
    <definedName name="_xlnm.Print_Titles" localSheetId="3">балансовая!$2:$4</definedName>
    <definedName name="_xlnm.Print_Titles" localSheetId="5">'2018 поступления и выплаты'!$3:$6</definedName>
    <definedName name="_xlnm.Print_Titles" localSheetId="2">услуги!#REF!</definedName>
    <definedName name="_xlnm.Print_Area" localSheetId="8">'2018 поступления и выплаты'!$A$1:$H$45</definedName>
    <definedName name="_xlnm.Print_Area" localSheetId="7">'2019 поступления и выплаты '!$A$1:$H$45</definedName>
    <definedName name="_xlnm.Print_Area" localSheetId="6">'2020 поступления и выплаты  '!$A$1:$H$45</definedName>
    <definedName name="_xlnm.Print_Area" localSheetId="9">'закупка ТРУ'!$A$1:$L$12</definedName>
    <definedName name="_xlnm.Print_Area" localSheetId="25">'сведения о операциях'!$A$1:$FK$56</definedName>
    <definedName name="_xlnm.Print_Area" localSheetId="3">услуги!$A$1:$L$5</definedName>
    <definedName name="_xlnm.Print_Area" localSheetId="5">'фин. состояние'!$A$1:$C$28</definedName>
  </definedNames>
  <calcPr calcId="124519"/>
</workbook>
</file>

<file path=xl/calcChain.xml><?xml version="1.0" encoding="utf-8"?>
<calcChain xmlns="http://schemas.openxmlformats.org/spreadsheetml/2006/main">
  <c r="E37" i="6"/>
  <c r="E35"/>
  <c r="E36"/>
  <c r="D45" i="32"/>
  <c r="D44"/>
  <c r="D43"/>
  <c r="D42"/>
  <c r="D41"/>
  <c r="D40"/>
  <c r="D39"/>
  <c r="D38"/>
  <c r="D37"/>
  <c r="D36"/>
  <c r="E35"/>
  <c r="D35" s="1"/>
  <c r="D34"/>
  <c r="D33"/>
  <c r="D32"/>
  <c r="D31"/>
  <c r="D30"/>
  <c r="H29"/>
  <c r="F29"/>
  <c r="E29"/>
  <c r="D29" s="1"/>
  <c r="D28"/>
  <c r="D27"/>
  <c r="D26"/>
  <c r="D25"/>
  <c r="D24"/>
  <c r="E23"/>
  <c r="D23" s="1"/>
  <c r="D22"/>
  <c r="D21"/>
  <c r="D20"/>
  <c r="D19"/>
  <c r="D18"/>
  <c r="E17"/>
  <c r="D17" s="1"/>
  <c r="D15" s="1"/>
  <c r="E16"/>
  <c r="D16" s="1"/>
  <c r="H15"/>
  <c r="F15"/>
  <c r="E15"/>
  <c r="D14"/>
  <c r="D13"/>
  <c r="F12"/>
  <c r="D12"/>
  <c r="E9"/>
  <c r="D9"/>
  <c r="H7"/>
  <c r="F7"/>
  <c r="E7"/>
  <c r="D7"/>
  <c r="D45" i="31"/>
  <c r="D44"/>
  <c r="D43"/>
  <c r="D42"/>
  <c r="D41"/>
  <c r="D40"/>
  <c r="D39"/>
  <c r="D38"/>
  <c r="D37"/>
  <c r="D36"/>
  <c r="E35"/>
  <c r="D35"/>
  <c r="D34"/>
  <c r="D33"/>
  <c r="D32"/>
  <c r="D31"/>
  <c r="D30"/>
  <c r="H29"/>
  <c r="F29"/>
  <c r="E29"/>
  <c r="D29" s="1"/>
  <c r="D28"/>
  <c r="D27"/>
  <c r="D26"/>
  <c r="D25"/>
  <c r="D24"/>
  <c r="E23"/>
  <c r="D23" s="1"/>
  <c r="D15" s="1"/>
  <c r="D22"/>
  <c r="D21"/>
  <c r="D20"/>
  <c r="D19"/>
  <c r="D18"/>
  <c r="E17"/>
  <c r="D17"/>
  <c r="E16"/>
  <c r="D16"/>
  <c r="H15"/>
  <c r="F15"/>
  <c r="E15"/>
  <c r="D14"/>
  <c r="D13"/>
  <c r="F12"/>
  <c r="D12" s="1"/>
  <c r="E9"/>
  <c r="D9" s="1"/>
  <c r="H7"/>
  <c r="F7"/>
  <c r="E7"/>
  <c r="D7" s="1"/>
  <c r="H7" i="6"/>
  <c r="E23"/>
  <c r="D23" s="1"/>
  <c r="D39"/>
  <c r="D40"/>
  <c r="D41"/>
  <c r="D42"/>
  <c r="D43"/>
  <c r="D44"/>
  <c r="D45"/>
  <c r="D38"/>
  <c r="H29"/>
  <c r="F29"/>
  <c r="D28"/>
  <c r="D27"/>
  <c r="D20"/>
  <c r="D14"/>
  <c r="D13"/>
  <c r="F15" l="1"/>
  <c r="F12" s="1"/>
  <c r="H15"/>
  <c r="D37"/>
  <c r="D18"/>
  <c r="D19"/>
  <c r="D22"/>
  <c r="D24"/>
  <c r="D25"/>
  <c r="D26"/>
  <c r="D30"/>
  <c r="D31"/>
  <c r="D32"/>
  <c r="D33"/>
  <c r="D34"/>
  <c r="D35"/>
  <c r="D36"/>
  <c r="D21"/>
  <c r="E17"/>
  <c r="E29"/>
  <c r="D29" s="1"/>
  <c r="E15" l="1"/>
  <c r="E9" s="1"/>
  <c r="E16"/>
  <c r="D16" s="1"/>
  <c r="F7"/>
  <c r="D12"/>
  <c r="D17"/>
  <c r="D15" s="1"/>
  <c r="D9" l="1"/>
  <c r="E7"/>
  <c r="D7" s="1"/>
</calcChain>
</file>

<file path=xl/sharedStrings.xml><?xml version="1.0" encoding="utf-8"?>
<sst xmlns="http://schemas.openxmlformats.org/spreadsheetml/2006/main" count="954" uniqueCount="408">
  <si>
    <t/>
  </si>
  <si>
    <t>УТВЕРЖДАЮ:</t>
  </si>
  <si>
    <t>ПЛАН ФИНАНСОВО-ХОЗЯЙСТВЕННОЙ ДЕЯТЕЛЬНОСТИ</t>
  </si>
  <si>
    <t>Наименование учреждения:</t>
  </si>
  <si>
    <t>Адрес фактического местоположения: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</si>
  <si>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</si>
  <si>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</si>
  <si>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</si>
  <si>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</si>
  <si>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</si>
  <si>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</si>
  <si>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</si>
  <si>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</si>
  <si>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</si>
  <si>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</si>
  <si>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</si>
  <si>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</si>
  <si>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</si>
  <si>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</si>
  <si>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</si>
  <si>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</si>
  <si>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</si>
  <si>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</si>
  <si>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</si>
  <si>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</si>
  <si>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</si>
  <si>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</si>
  <si>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субсидии на иные цели</t>
  </si>
  <si>
    <t>субсидии на осуществление капитальных вложений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</si>
  <si>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</si>
  <si>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</si>
  <si>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</si>
  <si>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</si>
  <si>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</si>
  <si>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</si>
  <si>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</si>
  <si>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</si>
  <si>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</si>
  <si>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</si>
  <si>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</si>
  <si>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</si>
  <si>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</si>
  <si>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</si>
  <si>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</si>
  <si>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</si>
  <si>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</si>
  <si>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</si>
  <si>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</si>
  <si>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</si>
  <si>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150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</si>
  <si>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</si>
  <si>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</si>
  <si>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</si>
  <si>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</si>
  <si>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</si>
  <si>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начало года</t>
  </si>
  <si>
    <t>Остаток средств на конец года</t>
  </si>
  <si>
    <t>(подпись)</t>
  </si>
  <si>
    <t>Код по реестру участников бюджетного процесса, а также юридических лиц, не являющихся участниками бюджетного процесса</t>
  </si>
  <si>
    <t>код УБП учреждения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</si>
  <si>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</si>
  <si>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</si>
  <si>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</si>
  <si>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</si>
  <si>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</si>
  <si>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</si>
  <si>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</si>
  <si>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</si>
  <si>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</si>
  <si>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</si>
  <si>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</si>
  <si>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</si>
  <si>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</si>
  <si>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</si>
  <si>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</si>
  <si>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</si>
  <si>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Сведения о балансовой стоимости имущества учреждения по состоянию на (дата составления плана)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</si>
  <si>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</si>
  <si>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</si>
  <si>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</si>
  <si>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</si>
  <si>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</si>
  <si>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</si>
  <si>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по состоянию на (последняя отчетная дата, предшествующая дате составления плана)</t>
  </si>
  <si>
    <t>в соответствии с ведомственным перечнем услуг (работ), сформированным учредителем (загружается в систему в формате xml, выгруженного из системы "Электронный бюджет")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</si>
  <si>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</si>
  <si>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</si>
  <si>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</si>
  <si>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</si>
  <si>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</si>
  <si>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 на счетах, открытых в Департаменте финансов Брянской области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</si>
  <si>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</si>
  <si>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</si>
  <si>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</si>
  <si>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</si>
  <si>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</si>
  <si>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</si>
  <si>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</si>
  <si>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№ пп</t>
  </si>
  <si>
    <t>эквивалент определения даты в Excel: =ЕСЛИ(ДЕНЬ(СЕГОДНЯ())&lt;=20;ДАТА(ГОД(СЕГОДНЯ());МЕСЯЦ(СЕГОДНЯ())-1;1);ДАТА(ГОД(СЕГОДНЯ());МЕСЯЦ(СЕГОДНЯ());1))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</si>
  <si>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</si>
  <si>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</si>
  <si>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</si>
  <si>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</si>
  <si>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</si>
  <si>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</si>
  <si>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</si>
  <si>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</si>
  <si>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</si>
  <si>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</si>
  <si>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</si>
  <si>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</si>
  <si>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</si>
  <si>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</si>
  <si>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Таблица 1</t>
  </si>
  <si>
    <t>Таблица 2</t>
  </si>
  <si>
    <t>х</t>
  </si>
  <si>
    <t>Х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</si>
  <si>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</si>
  <si>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</si>
  <si>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</si>
  <si>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</si>
  <si>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211.1</t>
  </si>
  <si>
    <t>211.2</t>
  </si>
  <si>
    <t>оплата аренды имущества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</si>
  <si>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</si>
  <si>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</si>
  <si>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</si>
  <si>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</si>
  <si>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</si>
  <si>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</si>
  <si>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</si>
  <si>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Таблица 2.1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</si>
  <si>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</si>
  <si>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</si>
  <si>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</si>
  <si>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</si>
  <si>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</si>
  <si>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</si>
  <si>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</si>
  <si>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</si>
  <si>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</si>
  <si>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</si>
  <si>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</si>
  <si>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</si>
  <si>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</si>
  <si>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</si>
  <si>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три таблицы на каждый из годов</t>
  </si>
  <si>
    <t>1) показатели граф 4 - 12 по строке 0001 должны быть равны сумме показателей соответствующих граф по строкам 1001 и 2001;
2) показатели графы 4 по строкам 0001, 1001 и 2001 должны быть равны сумме показателей граф 7 и 10 по соответствующим строкам;
3) показатели графы 5 по строкам 0001, 1001 и 2001 должны быть равны сумме показателей граф 8 и 11 по соответствующим строкам;
4) показатели графы 6 по строкам 0001, 1001 и 2001 должны быть равны сумме показателей граф 9 и 12 по соответствующим строкам;
5) показатели по строке 0001 граф 7 - 9 по каждому году формирования показателей выплат по расходам на закупку товаров, работ, услуг:
а) для бюджетных учреждений не могут быть меньше показателей по строке 260 в графах 5 - 8 Таблицы 2 на соответствующий год;
б) для автономных учреждений не могут быть меньше показателей по строке 260 в графе 7 Таблицы 2 на соответствующий год;
6) для бюджетных учреждений показатели строки 0001 граф 10 - 12 не могут быть больше показателей строки 260 графы 9 Таблицы 2 на соответствующий год;
7) показатели строки 0001 граф 10 - 12 должны быть равны нулю, если все закупки товаров, работ и услуг осуществляются в соответствии с Федеральным законом № 44-ФЗ.</t>
  </si>
  <si>
    <t>1.1. Расчеты (обоснования) расходов на оплату труда</t>
  </si>
  <si>
    <t>№ п/п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</si>
  <si>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</si>
  <si>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</si>
  <si>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рублей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</si>
  <si>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</si>
  <si>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</si>
  <si>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</si>
  <si>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</si>
  <si>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Районный коэффициент</t>
  </si>
  <si>
    <t>Фонд оплаты труда в год, рублей (гр.3 х гр.4 х (1 + гр.8/100) х гр.9 х 12</t>
  </si>
  <si>
    <t>Итого:</t>
  </si>
  <si>
    <t>x</t>
  </si>
  <si>
    <t>Источник финансового обеспечения:</t>
  </si>
  <si>
    <t>Код вида расходов:</t>
  </si>
  <si>
    <t>Наименование расходов</t>
  </si>
  <si>
    <t>Средний размер выплаты на одного работника в день, рублей</t>
  </si>
  <si>
    <t>1.2. Расчеты (обоснования) выплат персоналу при направлении в служебные командировки</t>
  </si>
  <si>
    <t>Количество работников, человек</t>
  </si>
  <si>
    <t>Количество дней</t>
  </si>
  <si>
    <t>Сумма, рублей (гр.3 х гр.4 х гр.5)</t>
  </si>
  <si>
    <t>Выплаты персоналу при направлении в служебные командировки в пределах Российской Федерации, в том числе:</t>
  </si>
  <si>
    <t>компенсация дополнительных расходов, связанных с проживанием вне месте постоянного жительства (суточных)</t>
  </si>
  <si>
    <t>компенсация расходов по проезду в служебные командировки</t>
  </si>
  <si>
    <t>компенсация расходов по найму жилого помещения</t>
  </si>
  <si>
    <t>1.3.</t>
  </si>
  <si>
    <t>Выплаты персоналу при направлении в служебные командировки на территории иностранных государств, в том числе:</t>
  </si>
  <si>
    <t>Пособие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</si>
  <si>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</si>
  <si>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</si>
  <si>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рублей</t>
  </si>
  <si>
    <t>1.3. Расчеты (обоснования) выплат персоналу по уходу за ребенком</t>
  </si>
  <si>
    <t>1.4. Расчеты (обоснования) страховых взносов на обязательное медицинское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</si>
  <si>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</si>
  <si>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рублей</t>
  </si>
  <si>
    <t>Сумма взноса, рублей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</si>
  <si>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</si>
  <si>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</si>
  <si>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</si>
  <si>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</si>
  <si>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</si>
  <si>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</si>
  <si>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</si>
  <si>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</si>
  <si>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0,..%</t>
  </si>
  <si>
    <t>Страховые взносы в Федеральный фонд обязательного медицинского страхования, всего (по ставке 5,1%)</t>
  </si>
  <si>
    <t>1. Расчеты (обоснования) выплат персоналу (строка 211.1)</t>
  </si>
  <si>
    <t>1. Расчеты (обоснования) выплат персоналу (строка 212)</t>
  </si>
  <si>
    <t>1. Расчеты (обоснования) выплат персоналу (строка 213)</t>
  </si>
  <si>
    <t>1. Расчеты (обоснования) выплат персоналу (строка 211.2)</t>
  </si>
  <si>
    <t>2. Расчет (обосвание) расходов на социальные и иные выплаты населению (строка 220)</t>
  </si>
  <si>
    <t>Размер одной выплаты, рублей</t>
  </si>
  <si>
    <t>Количество выплат в год</t>
  </si>
  <si>
    <t>Общая сумма выплат, рублей (гр.3 х гр.4)</t>
  </si>
  <si>
    <t>3. Расчет (обоснование) расходов на уплату налогов, сборов и иных платежей</t>
  </si>
  <si>
    <t>Налоговая база, рублей</t>
  </si>
  <si>
    <t>Ставка налога, %</t>
  </si>
  <si>
    <t>Сумма исчисленного налога, подлежащего уплате, рублей (гр.3 х гр.4/100)</t>
  </si>
  <si>
    <t>Налог на имущество организаций, всего:</t>
  </si>
  <si>
    <t>недвижимое имущество</t>
  </si>
  <si>
    <t>переданное в аренду</t>
  </si>
  <si>
    <t>движимое имущество</t>
  </si>
  <si>
    <t>Земельный налог, всего:</t>
  </si>
  <si>
    <t>Кадастровая стоимость земельного участка</t>
  </si>
  <si>
    <t>Сумма, рублей (гр.3 х гр.4/100)</t>
  </si>
  <si>
    <t>3.1. Расчет (обоснование) расходов на оплату налога на имущество организаций (строка 231)</t>
  </si>
  <si>
    <t>3.2. Расчет (обоснование) расходов на оплату земельного налога (строка 232)</t>
  </si>
  <si>
    <t>3.3. Расчет (обоснование) расходов на оплату прочих налогов и сборов (строка 233)</t>
  </si>
  <si>
    <t>Транспортный налог</t>
  </si>
  <si>
    <t>Водный налог</t>
  </si>
  <si>
    <t>5. Расчет (обоснование) прочих расходов (кроме расходов на закупку товаров, работ, услуг)</t>
  </si>
  <si>
    <t>6. Расчет (обоснование) расходов на закупку товаров, работ, услуг</t>
  </si>
  <si>
    <t>Количество номеров</t>
  </si>
  <si>
    <t>Количество платежей в год</t>
  </si>
  <si>
    <t>Стоимость за единицу, рублей</t>
  </si>
  <si>
    <t>Абонентская плата за номер</t>
  </si>
  <si>
    <t>Повременная оплата междугородних, международных и местных телефонных соединений</t>
  </si>
  <si>
    <t>Оплата сотовой связи по тарифам</t>
  </si>
  <si>
    <t>6.1. Расчет (обоснование) расходов на оплату услуг связи (строка 261)</t>
  </si>
  <si>
    <t>6.2. Расчет (обоснование) расходов на оплату транспортных услуг (строка 262)</t>
  </si>
  <si>
    <t>Плата за перевозку (доставку) грузов (отправлений)</t>
  </si>
  <si>
    <t>Обеспечение должностных лиц проездными документами в служебных целях</t>
  </si>
  <si>
    <t>Количество услуг перевозки</t>
  </si>
  <si>
    <t>Цена услуги перевозки, рублей</t>
  </si>
  <si>
    <t>Сумма, рублей (гр.3 х гр.4)</t>
  </si>
  <si>
    <t>Размер потребления ресурсов</t>
  </si>
  <si>
    <t>Тариф (с учетом НДС), рублей</t>
  </si>
  <si>
    <t>Индексация, %</t>
  </si>
  <si>
    <t>Сумма, рублей (гр.4 х гр.5 х гр.6)</t>
  </si>
  <si>
    <t>Электроснабжение, всего</t>
  </si>
  <si>
    <t>Теплоснабжение, всего</t>
  </si>
  <si>
    <t>Горячее водоснабжение, всего</t>
  </si>
  <si>
    <t>Холодное водоснабжение, всего</t>
  </si>
  <si>
    <t>Водоотведение, всего</t>
  </si>
  <si>
    <t>6.3. Расчет (обоснование) расходов на оплату коммунальных услуг (строка 263)</t>
  </si>
  <si>
    <t>Количество</t>
  </si>
  <si>
    <t>Ставка арендной платы</t>
  </si>
  <si>
    <t>Стоимость с учетом НДС, рублей</t>
  </si>
  <si>
    <t>Аренда недвижимого имущества</t>
  </si>
  <si>
    <t>Аренда движимого имущества</t>
  </si>
  <si>
    <t>Объект</t>
  </si>
  <si>
    <t>Количество работ (услуг)</t>
  </si>
  <si>
    <t>Стоимость работ (услуг), рублей</t>
  </si>
  <si>
    <t>Содержание объектов недвижимого имущества в чистоте</t>
  </si>
  <si>
    <t>уборка снега, мусора</t>
  </si>
  <si>
    <t>вывоз снега, мусора, твердых бытовых и промышленных отходов</t>
  </si>
  <si>
    <t>дезинфекция, дезинсекция, дератизация, дегазация</t>
  </si>
  <si>
    <t>саниторно-гигиеническое обслуживание, мойка и чистка помещений, окон, натирка полов</t>
  </si>
  <si>
    <t>Содержание объектов движимого имущества в чистоте</t>
  </si>
  <si>
    <t>Ремонт (текущий и капитальный) имущества</t>
  </si>
  <si>
    <t>Противопожарные мероприятия, связанные с содержанием имущества</t>
  </si>
  <si>
    <t>Количество договоров</t>
  </si>
  <si>
    <t>Стоимость услуги, рублей</t>
  </si>
  <si>
    <t>6.4. Расчет (обоснование) расходов на оплату аренды имущества (строка 264)</t>
  </si>
  <si>
    <t>6.5. Расчет (обоснование) расходов на оплату работ, услуг по содержанию имущества (строка 265)</t>
  </si>
  <si>
    <t>6.6. Расчет (обоснование) расходов на оплату прочих работ, услуг (строка 266)</t>
  </si>
  <si>
    <t>Средняя стоимость, рублей</t>
  </si>
  <si>
    <t>6.7. Расчет (обоснование) расходов на приобретение основных средств (строка 267)</t>
  </si>
  <si>
    <t>6.8. Расчет (обоснование) расходов на приобретение материальных запасов (строка 268)</t>
  </si>
  <si>
    <t>Единица измерения</t>
  </si>
  <si>
    <t>Цена за единицу, рублей</t>
  </si>
  <si>
    <t>Сумма, рублей (гр.4 х гр.5)</t>
  </si>
  <si>
    <t xml:space="preserve"> г.</t>
  </si>
  <si>
    <t>"</t>
  </si>
  <si>
    <t>(телефон)</t>
  </si>
  <si>
    <t>(расшифровка подписи)</t>
  </si>
  <si>
    <t>(должность)</t>
  </si>
  <si>
    <t>исполнитель</t>
  </si>
  <si>
    <t>Ответственный</t>
  </si>
  <si>
    <t>ческой службы</t>
  </si>
  <si>
    <t>О ПРИНЯТИИ НАСТОЯЩИХ СВЕДЕНИЙ</t>
  </si>
  <si>
    <t>сово-экономи-</t>
  </si>
  <si>
    <t>ОТМЕТКА ОРГАНА, ОСУЩЕСТВЛЯЮЩЕГО ВЕДЕНИЕ ЛИЦЕВОГО СЧЕТА,</t>
  </si>
  <si>
    <t>Руководитель финан-</t>
  </si>
  <si>
    <t>Всего страниц</t>
  </si>
  <si>
    <t>Руководитель</t>
  </si>
  <si>
    <t>Номер страницы</t>
  </si>
  <si>
    <t>Всего</t>
  </si>
  <si>
    <t>выплаты</t>
  </si>
  <si>
    <t>поступления</t>
  </si>
  <si>
    <t>сумма</t>
  </si>
  <si>
    <t>код</t>
  </si>
  <si>
    <t>на начало 20</t>
  </si>
  <si>
    <t>остаток субсидии прошлых лет</t>
  </si>
  <si>
    <t>Планируемые</t>
  </si>
  <si>
    <t>Суммы возврата дебиторской задолженности прошлых лет</t>
  </si>
  <si>
    <t>Разрешенный к использованию</t>
  </si>
  <si>
    <t>Код объекта ФАИП</t>
  </si>
  <si>
    <t>Код 
по бюджетной классификации Российской Федерации</t>
  </si>
  <si>
    <t>Код
субсидии</t>
  </si>
  <si>
    <t>Наименование субсидии</t>
  </si>
  <si>
    <t>(наименование иностранной валюты)</t>
  </si>
  <si>
    <t>по ОКВ</t>
  </si>
  <si>
    <t>по ОКЕИ</t>
  </si>
  <si>
    <t>Единица измерения: руб. (с точностью до второго десятичного знака)</t>
  </si>
  <si>
    <t>по ОКПО</t>
  </si>
  <si>
    <t>ведение лицевого счета</t>
  </si>
  <si>
    <t>Наименование органа, осуществляющего</t>
  </si>
  <si>
    <t>Глава по БК</t>
  </si>
  <si>
    <t>функции и полномочия учредителя</t>
  </si>
  <si>
    <t>по ОКТМО</t>
  </si>
  <si>
    <t>Наименование бюджета</t>
  </si>
  <si>
    <t>Дата представления предыдущих Сведений</t>
  </si>
  <si>
    <t>ИНН/КПП</t>
  </si>
  <si>
    <t>учреждение (подразделение)</t>
  </si>
  <si>
    <t>Государственное (муниципальное)</t>
  </si>
  <si>
    <t>Дата</t>
  </si>
  <si>
    <t>от "</t>
  </si>
  <si>
    <t>0501016</t>
  </si>
  <si>
    <t>Форма по ОКУД</t>
  </si>
  <si>
    <t>КОДЫ</t>
  </si>
  <si>
    <t xml:space="preserve"> Г.</t>
  </si>
  <si>
    <t>СВЕДЕНИЯ</t>
  </si>
  <si>
    <t>осуществляющего функции и полномочия учредителя (учреждения))</t>
  </si>
  <si>
    <t>(наименование должности лица, утверждающего документ; наименование органа,</t>
  </si>
  <si>
    <t>УТВЕРЖДАЮ</t>
  </si>
  <si>
    <t>(в ред. Приказов Минфина России от 27.12.2013 № 140н, от 24.09.2015 № 140н)</t>
  </si>
  <si>
    <t>от 28 июля 2010 г. № 81н</t>
  </si>
  <si>
    <t>учреждения, утвержденным Приказом Министерства финансов Российской Федерации</t>
  </si>
  <si>
    <t>к Требованиям к плану финансово-хозяйственной деятельности государственного (муниципального)</t>
  </si>
  <si>
    <t>Приложение</t>
  </si>
  <si>
    <t>заголовочная</t>
  </si>
  <si>
    <t>цели, виды деятельности</t>
  </si>
  <si>
    <t>услуги</t>
  </si>
  <si>
    <t>балансовая</t>
  </si>
  <si>
    <t>фин. состояние</t>
  </si>
  <si>
    <t>поступления и выплаты</t>
  </si>
  <si>
    <t>закупка ТРУ</t>
  </si>
  <si>
    <t>временное</t>
  </si>
  <si>
    <t>справочная</t>
  </si>
  <si>
    <t>обоснование (210) 1</t>
  </si>
  <si>
    <t>обоснование (210) 2</t>
  </si>
  <si>
    <t>обоснование (210) 3</t>
  </si>
  <si>
    <t>обоснование (210) 4</t>
  </si>
  <si>
    <t>обоснование (220)</t>
  </si>
  <si>
    <t>обоснование (230)</t>
  </si>
  <si>
    <t>обоснование (240)</t>
  </si>
  <si>
    <t>обоснование (250)</t>
  </si>
  <si>
    <t>обоснование (260) 1</t>
  </si>
  <si>
    <t>обоснование (260) 2</t>
  </si>
  <si>
    <t>обоснование (260) 3</t>
  </si>
  <si>
    <t>обоснование (260) 4</t>
  </si>
  <si>
    <t>обоснование (260) 5</t>
  </si>
  <si>
    <t>обоснование (260) 6</t>
  </si>
  <si>
    <t>обоснование (260) 7</t>
  </si>
  <si>
    <t>обоснование (260) 8</t>
  </si>
  <si>
    <t>сведения о операциях</t>
  </si>
  <si>
    <t>Состав ПФХД</t>
  </si>
  <si>
    <t>новое</t>
  </si>
  <si>
    <t>субсидия на финансовое обеспечение выполнения муниципального  задания</t>
  </si>
  <si>
    <t>Расчеты (обоснования) к плану финансово-хозяйственной деятельности муниуипального учрежения</t>
  </si>
  <si>
    <t>очередной финансовый год</t>
  </si>
  <si>
    <t>первый год планового периода</t>
  </si>
  <si>
    <t>второй год планового периода</t>
  </si>
  <si>
    <t>ОБ ОПЕРАЦИЯХ С ЦЕЛЕВЫМИ СУБСИДИЯМИ, ПРЕДОСТАВЛЕННЫМИ МУНИЦИПАЛЬНОМУ УЧРЕЖДЕНИЮ НА 20</t>
  </si>
  <si>
    <t>Дата составления:                                           года</t>
  </si>
  <si>
    <t>Красногорский Районный Отдел Образования</t>
  </si>
  <si>
    <t>1.Освоение учащимися системы знаний о природе, обществе, человеке и приемов самостоятельной деятельности, адекватной современному уровню развития общества</t>
  </si>
  <si>
    <t>2.Создание основы для осознанного выбора и последующего освоения профессиональных программ</t>
  </si>
  <si>
    <t>3.Достижение учащимися высокого уровня интеллектуального, физического и эстетического развития, воспитание нравственной личности.</t>
  </si>
  <si>
    <t>Основное  общее образование.</t>
  </si>
  <si>
    <t>реализация основных общеобразовательных программ основного общего образования</t>
  </si>
  <si>
    <t>Обучающиеся, за исключением детей-инвалидов и инвалидов</t>
  </si>
  <si>
    <t xml:space="preserve">000000000001530096111791000304300101005100101 </t>
  </si>
  <si>
    <t>не указано</t>
  </si>
  <si>
    <t>очная</t>
  </si>
  <si>
    <t>бесплатное</t>
  </si>
  <si>
    <t xml:space="preserve"> физические лица</t>
  </si>
  <si>
    <t>11.791.0</t>
  </si>
  <si>
    <t xml:space="preserve">на выплаты персоналу </t>
  </si>
  <si>
    <t>коммунальные услуги 223</t>
  </si>
  <si>
    <t>работы, услуги по содержанию имущества 225</t>
  </si>
  <si>
    <t>оплата прочих работ, услуг 226</t>
  </si>
  <si>
    <t>приобретение основных средств  310</t>
  </si>
  <si>
    <t>приобретение материальных запасов 340</t>
  </si>
  <si>
    <t>транспортные услуги 222</t>
  </si>
  <si>
    <t>услуги связи 221</t>
  </si>
  <si>
    <t>налога на имущество организаций 851</t>
  </si>
  <si>
    <t>транспортный налог экология 852</t>
  </si>
  <si>
    <t>прочих налогов и сборов 853</t>
  </si>
  <si>
    <t>из них оплата труда и начисления на выплаты по оплате труда 211+213</t>
  </si>
  <si>
    <t>расходы на оплату труда 211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</si>
  <si>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213</t>
  </si>
  <si>
    <t>социальные и иные выплаты населению 263</t>
  </si>
  <si>
    <t>Иные выплаты персоналу учреждений, за исключением фонда оплаты труда 212</t>
  </si>
  <si>
    <t xml:space="preserve">уплату налогов, сборов и иных платежей </t>
  </si>
  <si>
    <t>Показатели по поступлениям и выплатам учреждения 
на (дата составления плана) на 2019 год</t>
  </si>
  <si>
    <t xml:space="preserve">Муниципальное бюджетное общеобразовательное учреждение Увельская основная общеобразовательная школа </t>
  </si>
  <si>
    <t>243156, Брянская область, Красногорский район, с. Увелье, ул. Школьная, 3</t>
  </si>
  <si>
    <t>доходы от оказания работ,( услуг муниципальное задание)</t>
  </si>
  <si>
    <t>иные субсидии, представленные из бюджета (целевые)</t>
  </si>
  <si>
    <t>прочие доходы (внебюджет)</t>
  </si>
  <si>
    <t>85.13</t>
  </si>
  <si>
    <t>Начальник РОО   Т.И.Ивашкина</t>
  </si>
  <si>
    <t>на 2018 год и на плановый период 2019 и 2020 годов</t>
  </si>
  <si>
    <t>Показатели по поступлениям и выплатам учреждения 
на (дата составления плана) на 2020 год</t>
  </si>
  <si>
    <t>"20" июля   2018г.</t>
  </si>
  <si>
    <t>Показатели по поступлениям и выплатам учреждения 
на (дата составления плана) на 20.07.2018 год</t>
  </si>
  <si>
    <t>Показатели выплат по расходам
на закупку товаров, работ, услуг учреждения на (20.07.2018)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</si>
</sst>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0_ ;\-0\ "/>
  </numFmts>
  <fonts count="29">
    <font>
      <sz val="10"/>
      <color rgb="FF000000"/>
      <name val="Times New Roman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10"/>
      <name val="Segoe UI"/>
      <family val="2"/>
      <charset val="204"/>
    </font>
    <font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i/>
      <sz val="7"/>
      <name val="Arial"/>
      <family val="2"/>
      <charset val="204"/>
    </font>
    <font>
      <sz val="7"/>
      <name val="Arial Narrow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.5"/>
      <name val="Arial"/>
      <family val="2"/>
      <charset val="204"/>
    </font>
    <font>
      <u/>
      <sz val="10"/>
      <color theme="10"/>
      <name val="Times New Roman"/>
      <family val="1"/>
      <charset val="204"/>
    </font>
    <font>
      <b/>
      <sz val="12"/>
      <color indexed="18"/>
      <name val="Segoe UI"/>
      <family val="2"/>
      <charset val="204"/>
    </font>
    <font>
      <sz val="10"/>
      <color indexed="18"/>
      <name val="Segoe UI"/>
      <family val="2"/>
      <charset val="204"/>
    </font>
    <font>
      <u/>
      <sz val="10"/>
      <color theme="10"/>
      <name val="Segoe UI"/>
      <family val="2"/>
      <charset val="204"/>
    </font>
    <font>
      <u/>
      <sz val="10"/>
      <name val="Segoe UI"/>
      <family val="2"/>
      <charset val="204"/>
    </font>
    <font>
      <sz val="9"/>
      <color rgb="FF000000"/>
      <name val="Segoe U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164" fontId="0" fillId="0" borderId="0">
      <alignment vertical="top" wrapText="1"/>
    </xf>
    <xf numFmtId="0" fontId="10" fillId="0" borderId="0"/>
    <xf numFmtId="164" fontId="21" fillId="0" borderId="0" applyNumberFormat="0" applyFill="0" applyBorder="0" applyAlignment="0" applyProtection="0">
      <alignment vertical="top" wrapText="1"/>
    </xf>
  </cellStyleXfs>
  <cellXfs count="272">
    <xf numFmtId="164" fontId="0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 wrapText="1" indent="2"/>
    </xf>
    <xf numFmtId="4" fontId="7" fillId="0" borderId="2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164" fontId="8" fillId="0" borderId="0" xfId="0" applyNumberFormat="1" applyFont="1" applyFill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vertical="top" wrapText="1"/>
    </xf>
    <xf numFmtId="0" fontId="7" fillId="0" borderId="4" xfId="0" applyNumberFormat="1" applyFont="1" applyFill="1" applyBorder="1" applyAlignment="1">
      <alignment horizontal="left" vertical="center" wrapText="1" indent="1"/>
    </xf>
    <xf numFmtId="0" fontId="7" fillId="0" borderId="4" xfId="0" applyNumberFormat="1" applyFont="1" applyFill="1" applyBorder="1" applyAlignment="1">
      <alignment horizontal="left" vertical="center" wrapText="1" indent="2"/>
    </xf>
    <xf numFmtId="164" fontId="7" fillId="0" borderId="0" xfId="0" applyNumberFormat="1" applyFont="1" applyFill="1" applyAlignment="1">
      <alignment horizontal="right" vertical="top" wrapText="1"/>
    </xf>
    <xf numFmtId="4" fontId="7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 indent="4"/>
    </xf>
    <xf numFmtId="0" fontId="7" fillId="0" borderId="2" xfId="0" applyNumberFormat="1" applyFont="1" applyFill="1" applyBorder="1" applyAlignment="1">
      <alignment horizontal="left" vertical="center" wrapText="1" indent="5"/>
    </xf>
    <xf numFmtId="0" fontId="6" fillId="0" borderId="2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vertical="center" wrapText="1"/>
    </xf>
    <xf numFmtId="164" fontId="7" fillId="0" borderId="3" xfId="0" quotePrefix="1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vertical="top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vertical="top"/>
    </xf>
    <xf numFmtId="165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vertical="top"/>
    </xf>
    <xf numFmtId="164" fontId="7" fillId="0" borderId="18" xfId="0" applyNumberFormat="1" applyFont="1" applyFill="1" applyBorder="1" applyAlignment="1">
      <alignment vertical="top"/>
    </xf>
    <xf numFmtId="165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 indent="1"/>
    </xf>
    <xf numFmtId="49" fontId="7" fillId="0" borderId="3" xfId="0" applyNumberFormat="1" applyFont="1" applyFill="1" applyBorder="1" applyAlignment="1">
      <alignment horizontal="left" vertical="center" wrapText="1" indent="2"/>
    </xf>
    <xf numFmtId="49" fontId="7" fillId="0" borderId="18" xfId="0" applyNumberFormat="1" applyFont="1" applyFill="1" applyBorder="1" applyAlignment="1"/>
    <xf numFmtId="164" fontId="7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top"/>
    </xf>
    <xf numFmtId="49" fontId="7" fillId="0" borderId="3" xfId="0" applyNumberFormat="1" applyFont="1" applyFill="1" applyBorder="1" applyAlignment="1">
      <alignment horizontal="left" vertical="center" wrapText="1" indent="3"/>
    </xf>
    <xf numFmtId="49" fontId="7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left"/>
    </xf>
    <xf numFmtId="0" fontId="11" fillId="0" borderId="0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left"/>
    </xf>
    <xf numFmtId="0" fontId="13" fillId="0" borderId="21" xfId="1" applyNumberFormat="1" applyFont="1" applyBorder="1" applyAlignment="1">
      <alignment horizontal="left"/>
    </xf>
    <xf numFmtId="0" fontId="13" fillId="0" borderId="22" xfId="1" applyNumberFormat="1" applyFont="1" applyBorder="1" applyAlignment="1">
      <alignment horizontal="left"/>
    </xf>
    <xf numFmtId="0" fontId="13" fillId="0" borderId="23" xfId="1" applyNumberFormat="1" applyFont="1" applyBorder="1" applyAlignment="1">
      <alignment horizontal="left"/>
    </xf>
    <xf numFmtId="0" fontId="12" fillId="0" borderId="24" xfId="1" applyNumberFormat="1" applyFont="1" applyBorder="1" applyAlignment="1">
      <alignment horizontal="left"/>
    </xf>
    <xf numFmtId="0" fontId="11" fillId="0" borderId="25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left" vertical="top"/>
    </xf>
    <xf numFmtId="0" fontId="14" fillId="0" borderId="24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center"/>
    </xf>
    <xf numFmtId="0" fontId="14" fillId="0" borderId="26" xfId="1" applyNumberFormat="1" applyFont="1" applyBorder="1" applyAlignment="1">
      <alignment horizontal="center"/>
    </xf>
    <xf numFmtId="0" fontId="14" fillId="0" borderId="27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left" vertical="top"/>
    </xf>
    <xf numFmtId="0" fontId="12" fillId="0" borderId="19" xfId="1" applyNumberFormat="1" applyFont="1" applyBorder="1" applyAlignment="1">
      <alignment horizontal="left" vertical="top"/>
    </xf>
    <xf numFmtId="0" fontId="12" fillId="0" borderId="18" xfId="1" applyNumberFormat="1" applyFont="1" applyBorder="1" applyAlignment="1">
      <alignment horizontal="left" vertical="top"/>
    </xf>
    <xf numFmtId="0" fontId="12" fillId="0" borderId="17" xfId="1" applyNumberFormat="1" applyFont="1" applyBorder="1" applyAlignment="1">
      <alignment horizontal="left" vertical="top"/>
    </xf>
    <xf numFmtId="0" fontId="12" fillId="0" borderId="47" xfId="1" applyNumberFormat="1" applyFont="1" applyBorder="1" applyAlignment="1">
      <alignment horizontal="left"/>
    </xf>
    <xf numFmtId="0" fontId="12" fillId="0" borderId="46" xfId="1" applyNumberFormat="1" applyFont="1" applyBorder="1" applyAlignment="1">
      <alignment horizontal="left"/>
    </xf>
    <xf numFmtId="49" fontId="11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left" wrapText="1"/>
    </xf>
    <xf numFmtId="0" fontId="12" fillId="0" borderId="0" xfId="1" applyNumberFormat="1" applyFont="1" applyBorder="1" applyAlignment="1">
      <alignment horizontal="center" vertical="top"/>
    </xf>
    <xf numFmtId="49" fontId="13" fillId="0" borderId="0" xfId="1" applyNumberFormat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3" fillId="0" borderId="0" xfId="1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left"/>
    </xf>
    <xf numFmtId="0" fontId="17" fillId="0" borderId="0" xfId="1" applyNumberFormat="1" applyFont="1" applyBorder="1" applyAlignment="1">
      <alignment horizontal="left" vertical="center"/>
    </xf>
    <xf numFmtId="0" fontId="17" fillId="0" borderId="0" xfId="1" applyNumberFormat="1" applyFont="1" applyBorder="1" applyAlignment="1">
      <alignment horizontal="left"/>
    </xf>
    <xf numFmtId="0" fontId="17" fillId="0" borderId="0" xfId="1" applyNumberFormat="1" applyFont="1" applyBorder="1" applyAlignment="1">
      <alignment horizontal="right"/>
    </xf>
    <xf numFmtId="0" fontId="17" fillId="0" borderId="0" xfId="1" applyNumberFormat="1" applyFont="1" applyFill="1" applyBorder="1" applyAlignment="1">
      <alignment horizontal="left"/>
    </xf>
    <xf numFmtId="0" fontId="18" fillId="0" borderId="0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center" vertical="top"/>
    </xf>
    <xf numFmtId="0" fontId="12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left"/>
    </xf>
    <xf numFmtId="164" fontId="23" fillId="0" borderId="0" xfId="0" applyNumberFormat="1" applyFont="1" applyFill="1" applyAlignment="1">
      <alignment vertical="top" wrapText="1"/>
    </xf>
    <xf numFmtId="49" fontId="24" fillId="0" borderId="0" xfId="2" quotePrefix="1" applyNumberFormat="1" applyFont="1" applyFill="1" applyAlignment="1">
      <alignment vertical="top" wrapText="1"/>
    </xf>
    <xf numFmtId="49" fontId="2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Alignment="1">
      <alignment horizontal="left" vertical="center" wrapText="1"/>
    </xf>
    <xf numFmtId="164" fontId="8" fillId="0" borderId="3" xfId="0" applyNumberFormat="1" applyFont="1" applyFill="1" applyBorder="1" applyAlignment="1">
      <alignment vertical="top" wrapText="1"/>
    </xf>
    <xf numFmtId="164" fontId="8" fillId="0" borderId="3" xfId="0" quotePrefix="1" applyNumberFormat="1" applyFont="1" applyFill="1" applyBorder="1" applyAlignment="1">
      <alignment vertical="top" wrapText="1"/>
    </xf>
    <xf numFmtId="164" fontId="8" fillId="0" borderId="3" xfId="0" applyNumberFormat="1" applyFont="1" applyFill="1" applyBorder="1" applyAlignment="1">
      <alignment vertical="center" wrapText="1"/>
    </xf>
    <xf numFmtId="0" fontId="26" fillId="0" borderId="2" xfId="0" applyNumberFormat="1" applyFont="1" applyFill="1" applyBorder="1" applyAlignment="1">
      <alignment horizontal="left" vertical="center" wrapText="1" indent="5"/>
    </xf>
    <xf numFmtId="0" fontId="7" fillId="0" borderId="65" xfId="0" applyNumberFormat="1" applyFont="1" applyFill="1" applyBorder="1" applyAlignment="1">
      <alignment horizontal="left" vertical="center" wrapText="1" indent="1"/>
    </xf>
    <xf numFmtId="4" fontId="7" fillId="0" borderId="7" xfId="0" applyNumberFormat="1" applyFont="1" applyFill="1" applyBorder="1" applyAlignment="1">
      <alignment vertical="center" wrapText="1"/>
    </xf>
    <xf numFmtId="4" fontId="7" fillId="0" borderId="8" xfId="0" applyNumberFormat="1" applyFont="1" applyFill="1" applyBorder="1" applyAlignment="1">
      <alignment vertical="center" wrapText="1"/>
    </xf>
    <xf numFmtId="2" fontId="27" fillId="0" borderId="3" xfId="0" applyNumberFormat="1" applyFont="1" applyFill="1" applyBorder="1" applyAlignment="1">
      <alignment vertical="top" wrapText="1"/>
    </xf>
    <xf numFmtId="0" fontId="7" fillId="0" borderId="65" xfId="0" applyNumberFormat="1" applyFont="1" applyFill="1" applyBorder="1" applyAlignment="1">
      <alignment horizontal="left" vertical="center" wrapText="1" indent="2"/>
    </xf>
    <xf numFmtId="4" fontId="7" fillId="0" borderId="9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66" xfId="0" applyNumberFormat="1" applyFont="1" applyFill="1" applyBorder="1" applyAlignment="1">
      <alignment horizontal="center" vertical="center" wrapText="1"/>
    </xf>
    <xf numFmtId="0" fontId="7" fillId="0" borderId="66" xfId="0" applyNumberFormat="1" applyFont="1" applyFill="1" applyBorder="1" applyAlignment="1">
      <alignment vertical="center" wrapText="1"/>
    </xf>
    <xf numFmtId="0" fontId="7" fillId="0" borderId="66" xfId="0" applyNumberFormat="1" applyFont="1" applyFill="1" applyBorder="1" applyAlignment="1">
      <alignment horizontal="left" vertical="center" wrapText="1" indent="2"/>
    </xf>
    <xf numFmtId="0" fontId="6" fillId="0" borderId="7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vertical="top" wrapText="1"/>
    </xf>
    <xf numFmtId="4" fontId="28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2" fontId="7" fillId="0" borderId="3" xfId="0" quotePrefix="1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top"/>
    </xf>
    <xf numFmtId="164" fontId="6" fillId="0" borderId="13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horizontal="left"/>
    </xf>
    <xf numFmtId="164" fontId="6" fillId="0" borderId="0" xfId="0" applyNumberFormat="1" applyFont="1" applyFill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top"/>
    </xf>
    <xf numFmtId="164" fontId="6" fillId="0" borderId="18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center"/>
    </xf>
    <xf numFmtId="0" fontId="12" fillId="0" borderId="18" xfId="1" applyNumberFormat="1" applyFont="1" applyFill="1" applyBorder="1" applyAlignment="1">
      <alignment horizontal="left"/>
    </xf>
    <xf numFmtId="0" fontId="13" fillId="0" borderId="15" xfId="1" applyNumberFormat="1" applyFont="1" applyBorder="1" applyAlignment="1">
      <alignment horizontal="center" vertical="top"/>
    </xf>
    <xf numFmtId="0" fontId="13" fillId="0" borderId="0" xfId="1" applyNumberFormat="1" applyFont="1" applyBorder="1" applyAlignment="1">
      <alignment horizontal="center" vertical="top"/>
    </xf>
    <xf numFmtId="0" fontId="12" fillId="0" borderId="3" xfId="1" applyNumberFormat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 vertical="center"/>
    </xf>
    <xf numFmtId="0" fontId="12" fillId="0" borderId="37" xfId="1" applyNumberFormat="1" applyFont="1" applyBorder="1" applyAlignment="1">
      <alignment horizontal="center" vertical="top"/>
    </xf>
    <xf numFmtId="0" fontId="12" fillId="0" borderId="45" xfId="1" applyNumberFormat="1" applyFont="1" applyBorder="1" applyAlignment="1">
      <alignment horizontal="center" vertical="top"/>
    </xf>
    <xf numFmtId="0" fontId="12" fillId="0" borderId="18" xfId="1" applyNumberFormat="1" applyFont="1" applyFill="1" applyBorder="1" applyAlignment="1">
      <alignment horizontal="center"/>
    </xf>
    <xf numFmtId="49" fontId="12" fillId="0" borderId="45" xfId="1" applyNumberFormat="1" applyFont="1" applyBorder="1" applyAlignment="1">
      <alignment horizontal="center" vertical="center"/>
    </xf>
    <xf numFmtId="49" fontId="12" fillId="0" borderId="30" xfId="1" applyNumberFormat="1" applyFont="1" applyBorder="1" applyAlignment="1">
      <alignment horizontal="center" vertical="center"/>
    </xf>
    <xf numFmtId="49" fontId="12" fillId="0" borderId="38" xfId="1" applyNumberFormat="1" applyFont="1" applyBorder="1" applyAlignment="1">
      <alignment horizontal="center" vertical="center"/>
    </xf>
    <xf numFmtId="49" fontId="17" fillId="0" borderId="18" xfId="1" applyNumberFormat="1" applyFont="1" applyFill="1" applyBorder="1" applyAlignment="1">
      <alignment horizontal="left"/>
    </xf>
    <xf numFmtId="49" fontId="12" fillId="0" borderId="18" xfId="1" applyNumberFormat="1" applyFont="1" applyFill="1" applyBorder="1" applyAlignment="1">
      <alignment horizontal="center"/>
    </xf>
    <xf numFmtId="0" fontId="12" fillId="0" borderId="0" xfId="1" applyNumberFormat="1" applyFont="1" applyBorder="1" applyAlignment="1">
      <alignment horizontal="left"/>
    </xf>
    <xf numFmtId="49" fontId="12" fillId="0" borderId="18" xfId="1" applyNumberFormat="1" applyFont="1" applyFill="1" applyBorder="1" applyAlignment="1">
      <alignment horizontal="left"/>
    </xf>
    <xf numFmtId="0" fontId="19" fillId="0" borderId="0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2" fillId="0" borderId="0" xfId="1" applyNumberFormat="1" applyFont="1" applyFill="1" applyBorder="1" applyAlignment="1">
      <alignment horizontal="left"/>
    </xf>
    <xf numFmtId="49" fontId="12" fillId="0" borderId="55" xfId="1" applyNumberFormat="1" applyFont="1" applyFill="1" applyBorder="1" applyAlignment="1">
      <alignment horizontal="center"/>
    </xf>
    <xf numFmtId="49" fontId="12" fillId="0" borderId="15" xfId="1" applyNumberFormat="1" applyFont="1" applyFill="1" applyBorder="1" applyAlignment="1">
      <alignment horizontal="center"/>
    </xf>
    <xf numFmtId="49" fontId="12" fillId="0" borderId="54" xfId="1" applyNumberFormat="1" applyFont="1" applyFill="1" applyBorder="1" applyAlignment="1">
      <alignment horizontal="center"/>
    </xf>
    <xf numFmtId="49" fontId="12" fillId="0" borderId="61" xfId="1" applyNumberFormat="1" applyFont="1" applyFill="1" applyBorder="1" applyAlignment="1">
      <alignment horizontal="center"/>
    </xf>
    <xf numFmtId="49" fontId="12" fillId="0" borderId="0" xfId="1" applyNumberFormat="1" applyFont="1" applyFill="1" applyBorder="1" applyAlignment="1">
      <alignment horizontal="center"/>
    </xf>
    <xf numFmtId="49" fontId="12" fillId="0" borderId="60" xfId="1" applyNumberFormat="1" applyFont="1" applyFill="1" applyBorder="1" applyAlignment="1">
      <alignment horizontal="center"/>
    </xf>
    <xf numFmtId="49" fontId="12" fillId="0" borderId="53" xfId="1" applyNumberFormat="1" applyFont="1" applyFill="1" applyBorder="1" applyAlignment="1">
      <alignment horizontal="center"/>
    </xf>
    <xf numFmtId="49" fontId="12" fillId="0" borderId="52" xfId="1" applyNumberFormat="1" applyFont="1" applyFill="1" applyBorder="1" applyAlignment="1">
      <alignment horizontal="center"/>
    </xf>
    <xf numFmtId="0" fontId="12" fillId="0" borderId="18" xfId="1" applyNumberFormat="1" applyFont="1" applyFill="1" applyBorder="1" applyAlignment="1">
      <alignment horizontal="left" wrapText="1"/>
    </xf>
    <xf numFmtId="0" fontId="12" fillId="0" borderId="3" xfId="1" applyNumberFormat="1" applyFont="1" applyBorder="1" applyAlignment="1">
      <alignment horizontal="center" vertical="top"/>
    </xf>
    <xf numFmtId="0" fontId="12" fillId="0" borderId="0" xfId="1" applyNumberFormat="1" applyFont="1" applyFill="1" applyBorder="1" applyAlignment="1">
      <alignment horizontal="left" wrapText="1"/>
    </xf>
    <xf numFmtId="0" fontId="12" fillId="0" borderId="11" xfId="1" applyNumberFormat="1" applyFont="1" applyBorder="1" applyAlignment="1">
      <alignment horizontal="center" vertical="top"/>
    </xf>
    <xf numFmtId="0" fontId="12" fillId="0" borderId="12" xfId="1" applyNumberFormat="1" applyFont="1" applyBorder="1" applyAlignment="1">
      <alignment horizontal="center" vertical="top"/>
    </xf>
    <xf numFmtId="0" fontId="12" fillId="0" borderId="13" xfId="1" applyNumberFormat="1" applyFont="1" applyBorder="1" applyAlignment="1">
      <alignment horizontal="center" vertical="top"/>
    </xf>
    <xf numFmtId="49" fontId="12" fillId="0" borderId="37" xfId="1" applyNumberFormat="1" applyFont="1" applyBorder="1" applyAlignment="1">
      <alignment horizontal="center" vertical="center"/>
    </xf>
    <xf numFmtId="2" fontId="12" fillId="0" borderId="37" xfId="1" applyNumberFormat="1" applyFont="1" applyFill="1" applyBorder="1" applyAlignment="1">
      <alignment horizontal="center" vertical="center"/>
    </xf>
    <xf numFmtId="2" fontId="12" fillId="0" borderId="31" xfId="1" applyNumberFormat="1" applyFont="1" applyFill="1" applyBorder="1" applyAlignment="1">
      <alignment horizontal="center" vertical="center"/>
    </xf>
    <xf numFmtId="2" fontId="12" fillId="0" borderId="30" xfId="1" applyNumberFormat="1" applyFont="1" applyFill="1" applyBorder="1" applyAlignment="1">
      <alignment horizontal="center" vertical="center"/>
    </xf>
    <xf numFmtId="2" fontId="12" fillId="0" borderId="38" xfId="1" applyNumberFormat="1" applyFont="1" applyFill="1" applyBorder="1" applyAlignment="1">
      <alignment horizontal="center" vertical="center"/>
    </xf>
    <xf numFmtId="2" fontId="12" fillId="0" borderId="36" xfId="1" applyNumberFormat="1" applyFont="1" applyFill="1" applyBorder="1" applyAlignment="1">
      <alignment horizontal="center" vertical="center"/>
    </xf>
    <xf numFmtId="49" fontId="12" fillId="0" borderId="43" xfId="1" applyNumberFormat="1" applyFont="1" applyFill="1" applyBorder="1" applyAlignment="1">
      <alignment horizontal="center"/>
    </xf>
    <xf numFmtId="2" fontId="12" fillId="0" borderId="43" xfId="1" applyNumberFormat="1" applyFont="1" applyFill="1" applyBorder="1" applyAlignment="1">
      <alignment horizont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46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/>
    </xf>
    <xf numFmtId="0" fontId="12" fillId="0" borderId="15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12" fillId="0" borderId="46" xfId="1" applyNumberFormat="1" applyFont="1" applyBorder="1" applyAlignment="1">
      <alignment horizontal="center"/>
    </xf>
    <xf numFmtId="0" fontId="12" fillId="0" borderId="47" xfId="1" applyNumberFormat="1" applyFont="1" applyBorder="1" applyAlignment="1">
      <alignment horizontal="center"/>
    </xf>
    <xf numFmtId="0" fontId="12" fillId="0" borderId="14" xfId="1" applyNumberFormat="1" applyFont="1" applyBorder="1" applyAlignment="1">
      <alignment horizontal="center" vertical="center" wrapText="1"/>
    </xf>
    <xf numFmtId="0" fontId="12" fillId="0" borderId="15" xfId="1" applyNumberFormat="1" applyFont="1" applyBorder="1" applyAlignment="1">
      <alignment horizontal="center" vertical="center" wrapText="1"/>
    </xf>
    <xf numFmtId="0" fontId="12" fillId="0" borderId="16" xfId="1" applyNumberFormat="1" applyFont="1" applyBorder="1" applyAlignment="1">
      <alignment horizontal="center" vertical="center" wrapText="1"/>
    </xf>
    <xf numFmtId="0" fontId="12" fillId="0" borderId="46" xfId="1" applyNumberFormat="1" applyFont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2" fillId="0" borderId="47" xfId="1" applyNumberFormat="1" applyFont="1" applyBorder="1" applyAlignment="1">
      <alignment horizontal="center" vertical="center" wrapText="1"/>
    </xf>
    <xf numFmtId="0" fontId="12" fillId="0" borderId="17" xfId="1" applyNumberFormat="1" applyFont="1" applyBorder="1" applyAlignment="1">
      <alignment horizontal="center" vertical="center" wrapText="1"/>
    </xf>
    <xf numFmtId="0" fontId="12" fillId="0" borderId="18" xfId="1" applyNumberFormat="1" applyFont="1" applyBorder="1" applyAlignment="1">
      <alignment horizontal="center" vertical="center" wrapText="1"/>
    </xf>
    <xf numFmtId="0" fontId="12" fillId="0" borderId="19" xfId="1" applyNumberFormat="1" applyFont="1" applyBorder="1" applyAlignment="1">
      <alignment horizontal="center" vertical="center" wrapText="1"/>
    </xf>
    <xf numFmtId="49" fontId="2" fillId="0" borderId="43" xfId="1" applyNumberFormat="1" applyFont="1" applyFill="1" applyBorder="1" applyAlignment="1">
      <alignment horizontal="center"/>
    </xf>
    <xf numFmtId="0" fontId="12" fillId="0" borderId="20" xfId="1" applyNumberFormat="1" applyFont="1" applyBorder="1" applyAlignment="1">
      <alignment horizontal="center" vertical="top"/>
    </xf>
    <xf numFmtId="49" fontId="12" fillId="0" borderId="37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5" fillId="0" borderId="3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vertical="center"/>
    </xf>
    <xf numFmtId="0" fontId="14" fillId="0" borderId="28" xfId="1" applyNumberFormat="1" applyFont="1" applyBorder="1" applyAlignment="1">
      <alignment horizontal="center"/>
    </xf>
    <xf numFmtId="0" fontId="14" fillId="0" borderId="27" xfId="1" applyNumberFormat="1" applyFont="1" applyBorder="1" applyAlignment="1">
      <alignment horizontal="center"/>
    </xf>
    <xf numFmtId="0" fontId="14" fillId="0" borderId="25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center"/>
    </xf>
    <xf numFmtId="0" fontId="13" fillId="0" borderId="15" xfId="1" applyNumberFormat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center" vertical="center"/>
    </xf>
    <xf numFmtId="49" fontId="12" fillId="0" borderId="3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49" fontId="12" fillId="0" borderId="40" xfId="1" applyNumberFormat="1" applyFont="1" applyFill="1" applyBorder="1" applyAlignment="1">
      <alignment horizontal="center" vertical="center"/>
    </xf>
    <xf numFmtId="49" fontId="12" fillId="0" borderId="34" xfId="1" applyNumberFormat="1" applyFont="1" applyFill="1" applyBorder="1" applyAlignment="1">
      <alignment horizontal="center"/>
    </xf>
    <xf numFmtId="49" fontId="12" fillId="0" borderId="33" xfId="1" applyNumberFormat="1" applyFont="1" applyFill="1" applyBorder="1" applyAlignment="1">
      <alignment horizontal="center"/>
    </xf>
    <xf numFmtId="49" fontId="12" fillId="0" borderId="32" xfId="1" applyNumberFormat="1" applyFont="1" applyFill="1" applyBorder="1" applyAlignment="1">
      <alignment horizontal="center"/>
    </xf>
    <xf numFmtId="49" fontId="16" fillId="0" borderId="64" xfId="1" applyNumberFormat="1" applyFont="1" applyFill="1" applyBorder="1" applyAlignment="1">
      <alignment horizontal="center" vertical="center"/>
    </xf>
    <xf numFmtId="49" fontId="16" fillId="0" borderId="63" xfId="1" applyNumberFormat="1" applyFont="1" applyFill="1" applyBorder="1" applyAlignment="1">
      <alignment horizontal="center" vertical="center"/>
    </xf>
    <xf numFmtId="49" fontId="16" fillId="0" borderId="62" xfId="1" applyNumberFormat="1" applyFont="1" applyFill="1" applyBorder="1" applyAlignment="1">
      <alignment horizontal="center" vertical="center"/>
    </xf>
    <xf numFmtId="49" fontId="16" fillId="0" borderId="59" xfId="1" applyNumberFormat="1" applyFont="1" applyFill="1" applyBorder="1" applyAlignment="1">
      <alignment horizontal="center" vertical="center"/>
    </xf>
    <xf numFmtId="49" fontId="16" fillId="0" borderId="58" xfId="1" applyNumberFormat="1" applyFont="1" applyFill="1" applyBorder="1" applyAlignment="1">
      <alignment horizontal="center" vertical="center"/>
    </xf>
    <xf numFmtId="49" fontId="16" fillId="0" borderId="57" xfId="1" applyNumberFormat="1" applyFont="1" applyFill="1" applyBorder="1" applyAlignment="1">
      <alignment horizontal="center" vertical="center"/>
    </xf>
    <xf numFmtId="49" fontId="2" fillId="0" borderId="37" xfId="1" applyNumberFormat="1" applyFont="1" applyFill="1" applyBorder="1" applyAlignment="1">
      <alignment horizontal="center" vertical="center"/>
    </xf>
    <xf numFmtId="0" fontId="12" fillId="0" borderId="12" xfId="1" applyNumberFormat="1" applyFont="1" applyFill="1" applyBorder="1" applyAlignment="1">
      <alignment horizontal="left" vertical="center" wrapText="1"/>
    </xf>
    <xf numFmtId="0" fontId="12" fillId="0" borderId="41" xfId="1" applyNumberFormat="1" applyFont="1" applyFill="1" applyBorder="1" applyAlignment="1">
      <alignment horizontal="left" vertical="center" wrapText="1"/>
    </xf>
    <xf numFmtId="0" fontId="12" fillId="0" borderId="13" xfId="1" applyNumberFormat="1" applyFont="1" applyFill="1" applyBorder="1" applyAlignment="1">
      <alignment horizontal="center" wrapText="1"/>
    </xf>
    <xf numFmtId="0" fontId="12" fillId="0" borderId="3" xfId="1" applyNumberFormat="1" applyFont="1" applyFill="1" applyBorder="1" applyAlignment="1">
      <alignment horizontal="center" wrapText="1"/>
    </xf>
    <xf numFmtId="0" fontId="12" fillId="0" borderId="11" xfId="1" applyNumberFormat="1" applyFont="1" applyFill="1" applyBorder="1" applyAlignment="1">
      <alignment horizontal="center" wrapText="1"/>
    </xf>
    <xf numFmtId="49" fontId="12" fillId="0" borderId="44" xfId="1" applyNumberFormat="1" applyFont="1" applyFill="1" applyBorder="1" applyAlignment="1">
      <alignment horizontal="center"/>
    </xf>
    <xf numFmtId="0" fontId="12" fillId="0" borderId="31" xfId="1" applyNumberFormat="1" applyFont="1" applyFill="1" applyBorder="1" applyAlignment="1">
      <alignment horizontal="center"/>
    </xf>
    <xf numFmtId="0" fontId="12" fillId="0" borderId="30" xfId="1" applyNumberFormat="1" applyFont="1" applyFill="1" applyBorder="1" applyAlignment="1">
      <alignment horizontal="center"/>
    </xf>
    <xf numFmtId="0" fontId="12" fillId="0" borderId="29" xfId="1" applyNumberFormat="1" applyFont="1" applyFill="1" applyBorder="1" applyAlignment="1">
      <alignment horizontal="center"/>
    </xf>
    <xf numFmtId="49" fontId="12" fillId="0" borderId="44" xfId="1" applyNumberFormat="1" applyFont="1" applyBorder="1" applyAlignment="1">
      <alignment horizontal="center" vertical="center"/>
    </xf>
    <xf numFmtId="49" fontId="12" fillId="0" borderId="43" xfId="1" applyNumberFormat="1" applyFont="1" applyBorder="1" applyAlignment="1">
      <alignment horizontal="center" vertical="center"/>
    </xf>
    <xf numFmtId="49" fontId="12" fillId="0" borderId="42" xfId="1" applyNumberFormat="1" applyFont="1" applyBorder="1" applyAlignment="1">
      <alignment horizontal="center" vertical="center"/>
    </xf>
    <xf numFmtId="49" fontId="12" fillId="0" borderId="56" xfId="1" applyNumberFormat="1" applyFont="1" applyFill="1" applyBorder="1" applyAlignment="1">
      <alignment horizontal="center"/>
    </xf>
    <xf numFmtId="49" fontId="12" fillId="0" borderId="3" xfId="1" applyNumberFormat="1" applyFont="1" applyFill="1" applyBorder="1" applyAlignment="1">
      <alignment horizontal="center"/>
    </xf>
    <xf numFmtId="49" fontId="12" fillId="0" borderId="39" xfId="1" applyNumberFormat="1" applyFont="1" applyFill="1" applyBorder="1" applyAlignment="1">
      <alignment horizontal="center"/>
    </xf>
    <xf numFmtId="49" fontId="12" fillId="0" borderId="51" xfId="1" applyNumberFormat="1" applyFont="1" applyFill="1" applyBorder="1" applyAlignment="1">
      <alignment horizontal="center"/>
    </xf>
    <xf numFmtId="49" fontId="12" fillId="0" borderId="12" xfId="1" applyNumberFormat="1" applyFont="1" applyFill="1" applyBorder="1" applyAlignment="1">
      <alignment horizontal="center"/>
    </xf>
    <xf numFmtId="49" fontId="12" fillId="0" borderId="41" xfId="1" applyNumberFormat="1" applyFont="1" applyFill="1" applyBorder="1" applyAlignment="1">
      <alignment horizontal="center"/>
    </xf>
    <xf numFmtId="49" fontId="12" fillId="0" borderId="31" xfId="1" applyNumberFormat="1" applyFont="1" applyFill="1" applyBorder="1" applyAlignment="1">
      <alignment horizontal="center"/>
    </xf>
    <xf numFmtId="49" fontId="12" fillId="0" borderId="30" xfId="1" applyNumberFormat="1" applyFont="1" applyFill="1" applyBorder="1" applyAlignment="1">
      <alignment horizontal="center"/>
    </xf>
    <xf numFmtId="49" fontId="12" fillId="0" borderId="29" xfId="1" applyNumberFormat="1" applyFont="1" applyFill="1" applyBorder="1" applyAlignment="1">
      <alignment horizontal="center"/>
    </xf>
    <xf numFmtId="2" fontId="12" fillId="0" borderId="39" xfId="1" applyNumberFormat="1" applyFont="1" applyFill="1" applyBorder="1" applyAlignment="1">
      <alignment horizontal="center" vertical="center"/>
    </xf>
    <xf numFmtId="2" fontId="12" fillId="0" borderId="42" xfId="1" applyNumberFormat="1" applyFont="1" applyFill="1" applyBorder="1" applyAlignment="1">
      <alignment horizontal="center"/>
    </xf>
    <xf numFmtId="2" fontId="12" fillId="0" borderId="35" xfId="1" applyNumberFormat="1" applyFont="1" applyFill="1" applyBorder="1" applyAlignment="1">
      <alignment horizontal="center" vertical="center"/>
    </xf>
    <xf numFmtId="2" fontId="12" fillId="0" borderId="50" xfId="1" applyNumberFormat="1" applyFont="1" applyFill="1" applyBorder="1" applyAlignment="1">
      <alignment horizontal="center" vertical="center"/>
    </xf>
    <xf numFmtId="2" fontId="12" fillId="0" borderId="49" xfId="1" applyNumberFormat="1" applyFont="1" applyFill="1" applyBorder="1" applyAlignment="1">
      <alignment horizontal="center" vertical="center"/>
    </xf>
    <xf numFmtId="2" fontId="12" fillId="0" borderId="48" xfId="1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opLeftCell="A6" zoomScale="115" zoomScaleNormal="115" workbookViewId="0">
      <selection activeCell="A6" sqref="A6"/>
    </sheetView>
  </sheetViews>
  <sheetFormatPr defaultRowHeight="14.25"/>
  <cols>
    <col min="1" max="1" width="33.83203125" style="99" customWidth="1"/>
    <col min="2" max="16384" width="9.33203125" style="97"/>
  </cols>
  <sheetData>
    <row r="1" spans="1:2" ht="21" customHeight="1">
      <c r="A1" s="100" t="s">
        <v>356</v>
      </c>
    </row>
    <row r="2" spans="1:2">
      <c r="A2" s="98" t="s">
        <v>330</v>
      </c>
    </row>
    <row r="3" spans="1:2">
      <c r="A3" s="98" t="s">
        <v>331</v>
      </c>
    </row>
    <row r="4" spans="1:2">
      <c r="A4" s="98" t="s">
        <v>332</v>
      </c>
    </row>
    <row r="5" spans="1:2">
      <c r="A5" s="98" t="s">
        <v>333</v>
      </c>
    </row>
    <row r="6" spans="1:2">
      <c r="A6" s="98" t="s">
        <v>334</v>
      </c>
    </row>
    <row r="7" spans="1:2">
      <c r="A7" s="98" t="s">
        <v>335</v>
      </c>
    </row>
    <row r="8" spans="1:2">
      <c r="A8" s="98" t="s">
        <v>336</v>
      </c>
      <c r="B8" s="97" t="s">
        <v>357</v>
      </c>
    </row>
    <row r="9" spans="1:2">
      <c r="A9" s="98" t="s">
        <v>337</v>
      </c>
    </row>
    <row r="10" spans="1:2">
      <c r="A10" s="98" t="s">
        <v>338</v>
      </c>
    </row>
    <row r="11" spans="1:2">
      <c r="A11" s="98" t="s">
        <v>339</v>
      </c>
      <c r="B11" s="97" t="s">
        <v>357</v>
      </c>
    </row>
    <row r="12" spans="1:2">
      <c r="A12" s="98" t="s">
        <v>340</v>
      </c>
      <c r="B12" s="97" t="s">
        <v>357</v>
      </c>
    </row>
    <row r="13" spans="1:2">
      <c r="A13" s="98" t="s">
        <v>341</v>
      </c>
      <c r="B13" s="97" t="s">
        <v>357</v>
      </c>
    </row>
    <row r="14" spans="1:2">
      <c r="A14" s="98" t="s">
        <v>342</v>
      </c>
      <c r="B14" s="97" t="s">
        <v>357</v>
      </c>
    </row>
    <row r="15" spans="1:2">
      <c r="A15" s="98" t="s">
        <v>343</v>
      </c>
      <c r="B15" s="97" t="s">
        <v>357</v>
      </c>
    </row>
    <row r="16" spans="1:2">
      <c r="A16" s="98" t="s">
        <v>344</v>
      </c>
      <c r="B16" s="97" t="s">
        <v>357</v>
      </c>
    </row>
    <row r="17" spans="1:2">
      <c r="A17" s="98" t="s">
        <v>345</v>
      </c>
      <c r="B17" s="97" t="s">
        <v>357</v>
      </c>
    </row>
    <row r="18" spans="1:2">
      <c r="A18" s="98" t="s">
        <v>346</v>
      </c>
      <c r="B18" s="97" t="s">
        <v>357</v>
      </c>
    </row>
    <row r="19" spans="1:2">
      <c r="A19" s="98" t="s">
        <v>347</v>
      </c>
      <c r="B19" s="97" t="s">
        <v>357</v>
      </c>
    </row>
    <row r="20" spans="1:2">
      <c r="A20" s="98" t="s">
        <v>348</v>
      </c>
      <c r="B20" s="97" t="s">
        <v>357</v>
      </c>
    </row>
    <row r="21" spans="1:2">
      <c r="A21" s="98" t="s">
        <v>349</v>
      </c>
      <c r="B21" s="97" t="s">
        <v>357</v>
      </c>
    </row>
    <row r="22" spans="1:2">
      <c r="A22" s="98" t="s">
        <v>350</v>
      </c>
      <c r="B22" s="97" t="s">
        <v>357</v>
      </c>
    </row>
    <row r="23" spans="1:2">
      <c r="A23" s="98" t="s">
        <v>351</v>
      </c>
      <c r="B23" s="97" t="s">
        <v>357</v>
      </c>
    </row>
    <row r="24" spans="1:2">
      <c r="A24" s="98" t="s">
        <v>352</v>
      </c>
      <c r="B24" s="97" t="s">
        <v>357</v>
      </c>
    </row>
    <row r="25" spans="1:2">
      <c r="A25" s="98" t="s">
        <v>353</v>
      </c>
      <c r="B25" s="97" t="s">
        <v>357</v>
      </c>
    </row>
    <row r="26" spans="1:2">
      <c r="A26" s="98" t="s">
        <v>354</v>
      </c>
      <c r="B26" s="97" t="s">
        <v>357</v>
      </c>
    </row>
    <row r="27" spans="1:2">
      <c r="A27" s="98" t="s">
        <v>355</v>
      </c>
    </row>
  </sheetData>
  <hyperlinks>
    <hyperlink ref="A2" location="'заголовочная'!A1" display="'заголовочная'!A1"/>
    <hyperlink ref="A3" location="'цели, виды деятельности'!A1" display="'цели, виды деятельности'!A1"/>
    <hyperlink ref="A4" location="'услуги'!A1" display="'услуги'!A1"/>
    <hyperlink ref="A5" location="'балансовая'!A1" display="'балансовая'!A1"/>
    <hyperlink ref="A6" location="'фин. состояние'!A1" display="'фин. состояние'!A1"/>
    <hyperlink ref="A7" location="'поступления и выплаты'!A1" display="'поступления и выплаты'!A1"/>
    <hyperlink ref="A8" location="'закупка ТРУ'!A1" display="'закупка ТРУ'!A1"/>
    <hyperlink ref="A9" location="'временное'!A1" display="'временное'!A1"/>
    <hyperlink ref="A10" location="'справочная'!A1" display="'справочная'!A1"/>
    <hyperlink ref="A11" location="'обоснование (210) 1'!A1" display="'обоснование (210) 1'!A1"/>
    <hyperlink ref="A12" location="'обоснование (210) 2'!A1" display="'обоснование (210) 2'!A1"/>
    <hyperlink ref="A13" location="'обоснование (210) 3'!A1" display="'обоснование (210) 3'!A1"/>
    <hyperlink ref="A14" location="'обоснование (210) 4'!A1" display="'обоснование (210) 4'!A1"/>
    <hyperlink ref="A15" location="'обоснование (220)'!A1" display="'обоснование (220)'!A1"/>
    <hyperlink ref="A16" location="'обоснование (230)'!A1" display="'обоснование (230)'!A1"/>
    <hyperlink ref="A17" location="'обоснование (240)'!A1" display="'обоснование (240)'!A1"/>
    <hyperlink ref="A18" location="'обоснование (250)'!A1" display="'обоснование (250)'!A1"/>
    <hyperlink ref="A19" location="'обоснование (260) 1'!A1" display="'обоснование (260) 1'!A1"/>
    <hyperlink ref="A20" location="'обоснование (260) 2'!A1" display="'обоснование (260) 2'!A1"/>
    <hyperlink ref="A21" location="'обоснование (260) 3'!A1" display="'обоснование (260) 3'!A1"/>
    <hyperlink ref="A22" location="'обоснование (260) 4'!A1" display="'обоснование (260) 4'!A1"/>
    <hyperlink ref="A23" location="'обоснование (260) 5'!A1" display="'обоснование (260) 5'!A1"/>
    <hyperlink ref="A24" location="'обоснование (260) 6'!A1" display="'обоснование (260) 6'!A1"/>
    <hyperlink ref="A25" location="'обоснование (260) 7'!A1" display="'обоснование (260) 7'!A1"/>
    <hyperlink ref="A26" location="'обоснование (260) 8'!A1" display="'обоснование (260) 8'!A1"/>
    <hyperlink ref="A27" location="'сведения о операциях'!A1" display="'сведения о операциях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zoomScale="115" zoomScaleNormal="115" zoomScaleSheetLayoutView="115" workbookViewId="0">
      <selection activeCell="G8" sqref="G8:I8"/>
    </sheetView>
  </sheetViews>
  <sheetFormatPr defaultRowHeight="14.25"/>
  <cols>
    <col min="1" max="1" width="36.5" style="24" customWidth="1"/>
    <col min="2" max="2" width="11.1640625" style="24" customWidth="1"/>
    <col min="3" max="3" width="16.1640625" style="24" customWidth="1"/>
    <col min="4" max="12" width="18" style="24" customWidth="1"/>
    <col min="13" max="16384" width="9.33203125" style="24"/>
  </cols>
  <sheetData>
    <row r="1" spans="1:12" ht="21.75" customHeight="1">
      <c r="A1" s="23" t="s">
        <v>0</v>
      </c>
      <c r="I1" s="25"/>
      <c r="L1" s="25" t="s">
        <v>132</v>
      </c>
    </row>
    <row r="2" spans="1:12" ht="36" customHeight="1">
      <c r="A2" s="146" t="s">
        <v>407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33.75" customHeight="1">
      <c r="A3" s="141" t="s">
        <v>21</v>
      </c>
      <c r="B3" s="141" t="s">
        <v>22</v>
      </c>
      <c r="C3" s="147" t="s">
        <v>133</v>
      </c>
      <c r="D3" s="145" t="s">
        <v>134</v>
      </c>
      <c r="E3" s="145"/>
      <c r="F3" s="145"/>
      <c r="G3" s="145"/>
      <c r="H3" s="145"/>
      <c r="I3" s="145"/>
      <c r="J3" s="145"/>
      <c r="K3" s="145"/>
      <c r="L3" s="145"/>
    </row>
    <row r="4" spans="1:12" ht="26.25" customHeight="1">
      <c r="A4" s="142"/>
      <c r="B4" s="142" t="s">
        <v>0</v>
      </c>
      <c r="C4" s="148"/>
      <c r="D4" s="145" t="s">
        <v>135</v>
      </c>
      <c r="E4" s="145"/>
      <c r="F4" s="145"/>
      <c r="G4" s="145" t="s">
        <v>16</v>
      </c>
      <c r="H4" s="145"/>
      <c r="I4" s="145"/>
      <c r="J4" s="145"/>
      <c r="K4" s="145"/>
      <c r="L4" s="145"/>
    </row>
    <row r="5" spans="1:12" ht="67.5" customHeight="1">
      <c r="A5" s="142"/>
      <c r="B5" s="142"/>
      <c r="C5" s="148"/>
      <c r="D5" s="145"/>
      <c r="E5" s="145"/>
      <c r="F5" s="145"/>
      <c r="G5" s="145" t="s">
        <v>136</v>
      </c>
      <c r="H5" s="145"/>
      <c r="I5" s="145"/>
      <c r="J5" s="145" t="s">
        <v>137</v>
      </c>
      <c r="K5" s="145"/>
      <c r="L5" s="145"/>
    </row>
    <row r="6" spans="1:12" ht="66.75" customHeight="1">
      <c r="A6" s="143"/>
      <c r="B6" s="143"/>
      <c r="C6" s="149"/>
      <c r="D6" s="31" t="s">
        <v>360</v>
      </c>
      <c r="E6" s="31" t="s">
        <v>361</v>
      </c>
      <c r="F6" s="31" t="s">
        <v>362</v>
      </c>
      <c r="G6" s="31" t="s">
        <v>360</v>
      </c>
      <c r="H6" s="31" t="s">
        <v>361</v>
      </c>
      <c r="I6" s="31" t="s">
        <v>362</v>
      </c>
      <c r="J6" s="31" t="s">
        <v>360</v>
      </c>
      <c r="K6" s="31" t="s">
        <v>361</v>
      </c>
      <c r="L6" s="31" t="s">
        <v>362</v>
      </c>
    </row>
    <row r="7" spans="1:12" ht="20.65" customHeight="1">
      <c r="A7" s="30" t="s">
        <v>30</v>
      </c>
      <c r="B7" s="30" t="s">
        <v>31</v>
      </c>
      <c r="C7" s="30" t="s">
        <v>32</v>
      </c>
      <c r="D7" s="30" t="s">
        <v>33</v>
      </c>
      <c r="E7" s="30" t="s">
        <v>34</v>
      </c>
      <c r="F7" s="30" t="s">
        <v>35</v>
      </c>
      <c r="G7" s="30" t="s">
        <v>36</v>
      </c>
      <c r="H7" s="30" t="s">
        <v>37</v>
      </c>
      <c r="I7" s="30" t="s">
        <v>38</v>
      </c>
      <c r="J7" s="30" t="s">
        <v>138</v>
      </c>
      <c r="K7" s="30" t="s">
        <v>139</v>
      </c>
      <c r="L7" s="30" t="s">
        <v>140</v>
      </c>
    </row>
    <row r="8" spans="1:12" ht="41.25" customHeight="1">
      <c r="A8" s="35" t="s">
        <v>141</v>
      </c>
      <c r="B8" s="33" t="s">
        <v>142</v>
      </c>
      <c r="C8" s="11" t="s">
        <v>41</v>
      </c>
      <c r="D8" s="128">
        <v>817081</v>
      </c>
      <c r="E8" s="128">
        <v>817081</v>
      </c>
      <c r="F8" s="128">
        <v>817081</v>
      </c>
      <c r="G8" s="128">
        <v>817081</v>
      </c>
      <c r="H8" s="128">
        <v>817081</v>
      </c>
      <c r="I8" s="128">
        <v>817081</v>
      </c>
      <c r="J8" s="32"/>
      <c r="K8" s="32"/>
      <c r="L8" s="32"/>
    </row>
    <row r="9" spans="1:12" ht="54" customHeight="1">
      <c r="A9" s="35" t="s">
        <v>143</v>
      </c>
      <c r="B9" s="33" t="s">
        <v>144</v>
      </c>
      <c r="C9" s="11" t="s">
        <v>41</v>
      </c>
      <c r="D9" s="32"/>
      <c r="E9" s="32"/>
      <c r="F9" s="32"/>
      <c r="G9" s="32"/>
      <c r="H9" s="32"/>
      <c r="I9" s="32"/>
      <c r="J9" s="32"/>
      <c r="K9" s="32"/>
      <c r="L9" s="32"/>
    </row>
    <row r="10" spans="1:12" ht="38.25" customHeight="1">
      <c r="A10" s="35" t="s">
        <v>145</v>
      </c>
      <c r="B10" s="33" t="s">
        <v>146</v>
      </c>
      <c r="C10" s="32"/>
      <c r="D10" s="128">
        <v>817081</v>
      </c>
      <c r="E10" s="128">
        <v>817081</v>
      </c>
      <c r="F10" s="128">
        <v>817081</v>
      </c>
      <c r="G10" s="128">
        <v>817081</v>
      </c>
      <c r="H10" s="128">
        <v>817081</v>
      </c>
      <c r="I10" s="128">
        <v>817081</v>
      </c>
      <c r="J10" s="32"/>
      <c r="K10" s="32"/>
      <c r="L10" s="32"/>
    </row>
    <row r="11" spans="1:12">
      <c r="A11" s="32" t="s">
        <v>61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>
      <c r="A12" s="32" t="s">
        <v>61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4" spans="1:12" ht="26.25" customHeight="1">
      <c r="A14" s="144" t="s">
        <v>148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</row>
    <row r="15" spans="1:12" ht="26.25" customHeight="1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ht="26.25" customHeight="1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</row>
    <row r="17" spans="1:12" ht="26.25" customHeight="1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</row>
    <row r="18" spans="1:12" ht="26.25" customHeight="1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</row>
    <row r="19" spans="1:12" ht="26.25" customHeight="1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</row>
  </sheetData>
  <autoFilter ref="A7:I7"/>
  <mergeCells count="10">
    <mergeCell ref="A3:A6"/>
    <mergeCell ref="A14:L19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zoomScale="115" zoomScaleNormal="115" workbookViewId="0">
      <selection activeCell="B16" sqref="B16"/>
    </sheetView>
  </sheetViews>
  <sheetFormatPr defaultRowHeight="14.25"/>
  <cols>
    <col min="1" max="1" width="9.33203125" style="41"/>
    <col min="2" max="2" width="29.83203125" style="41" customWidth="1"/>
    <col min="3" max="3" width="25" style="41" customWidth="1"/>
    <col min="4" max="4" width="9.33203125" style="41"/>
    <col min="5" max="5" width="20.1640625" style="41" customWidth="1"/>
    <col min="6" max="6" width="27.1640625" style="41" customWidth="1"/>
    <col min="7" max="7" width="20.1640625" style="41" customWidth="1"/>
    <col min="8" max="10" width="17.1640625" style="41" customWidth="1"/>
    <col min="11" max="16384" width="9.33203125" style="41"/>
  </cols>
  <sheetData>
    <row r="1" spans="1:10" ht="24" customHeight="1">
      <c r="A1" s="153" t="s">
        <v>359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6.25" customHeight="1">
      <c r="A2" s="153" t="s">
        <v>195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20.25" customHeight="1">
      <c r="A3" s="152" t="s">
        <v>163</v>
      </c>
      <c r="B3" s="152"/>
      <c r="C3" s="44"/>
      <c r="D3" s="44"/>
      <c r="E3" s="44"/>
      <c r="F3" s="44"/>
      <c r="G3" s="44"/>
      <c r="H3" s="44"/>
      <c r="I3" s="44"/>
      <c r="J3" s="44"/>
    </row>
    <row r="5" spans="1:10" ht="20.25" customHeight="1">
      <c r="A5" s="152" t="s">
        <v>162</v>
      </c>
      <c r="B5" s="152"/>
      <c r="C5" s="152"/>
      <c r="D5" s="44"/>
      <c r="E5" s="44"/>
      <c r="F5" s="44"/>
      <c r="G5" s="44"/>
      <c r="H5" s="44"/>
      <c r="I5" s="44"/>
      <c r="J5" s="44"/>
    </row>
    <row r="7" spans="1:10" ht="24" customHeight="1">
      <c r="A7" s="154" t="s">
        <v>149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28.5" customHeight="1">
      <c r="A8" s="155" t="s">
        <v>150</v>
      </c>
      <c r="B8" s="156" t="s">
        <v>151</v>
      </c>
      <c r="C8" s="156" t="s">
        <v>152</v>
      </c>
      <c r="D8" s="155" t="s">
        <v>153</v>
      </c>
      <c r="E8" s="155"/>
      <c r="F8" s="155"/>
      <c r="G8" s="155"/>
      <c r="H8" s="156" t="s">
        <v>157</v>
      </c>
      <c r="I8" s="156" t="s">
        <v>158</v>
      </c>
      <c r="J8" s="156" t="s">
        <v>159</v>
      </c>
    </row>
    <row r="9" spans="1:10">
      <c r="A9" s="155"/>
      <c r="B9" s="156"/>
      <c r="C9" s="156"/>
      <c r="D9" s="155" t="s">
        <v>25</v>
      </c>
      <c r="E9" s="157" t="s">
        <v>26</v>
      </c>
      <c r="F9" s="157"/>
      <c r="G9" s="157"/>
      <c r="H9" s="156"/>
      <c r="I9" s="156"/>
      <c r="J9" s="156"/>
    </row>
    <row r="10" spans="1:10" ht="48.75" customHeight="1">
      <c r="A10" s="155"/>
      <c r="B10" s="156"/>
      <c r="C10" s="156"/>
      <c r="D10" s="155"/>
      <c r="E10" s="34" t="s">
        <v>154</v>
      </c>
      <c r="F10" s="34" t="s">
        <v>155</v>
      </c>
      <c r="G10" s="34" t="s">
        <v>156</v>
      </c>
      <c r="H10" s="156"/>
      <c r="I10" s="156"/>
      <c r="J10" s="156"/>
    </row>
    <row r="11" spans="1:10">
      <c r="A11" s="42">
        <v>1</v>
      </c>
      <c r="B11" s="42">
        <v>2</v>
      </c>
      <c r="C11" s="4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</row>
    <row r="12" spans="1:10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0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>
      <c r="A15" s="150" t="s">
        <v>160</v>
      </c>
      <c r="B15" s="151"/>
      <c r="C15" s="42" t="s">
        <v>161</v>
      </c>
      <c r="D15" s="42"/>
      <c r="E15" s="42" t="s">
        <v>161</v>
      </c>
      <c r="F15" s="42" t="s">
        <v>161</v>
      </c>
      <c r="G15" s="42" t="s">
        <v>161</v>
      </c>
      <c r="H15" s="42" t="s">
        <v>161</v>
      </c>
      <c r="I15" s="42" t="s">
        <v>161</v>
      </c>
      <c r="J15" s="42"/>
    </row>
  </sheetData>
  <mergeCells count="15">
    <mergeCell ref="A15:B15"/>
    <mergeCell ref="A5:C5"/>
    <mergeCell ref="A3:B3"/>
    <mergeCell ref="A2:J2"/>
    <mergeCell ref="A1:J1"/>
    <mergeCell ref="A7:J7"/>
    <mergeCell ref="A8:A10"/>
    <mergeCell ref="B8:B10"/>
    <mergeCell ref="C8:C10"/>
    <mergeCell ref="D9:D10"/>
    <mergeCell ref="E9:G9"/>
    <mergeCell ref="D8:G8"/>
    <mergeCell ref="H8:H10"/>
    <mergeCell ref="I8:I10"/>
    <mergeCell ref="J8:J10"/>
  </mergeCells>
  <pageMargins left="0.7" right="0.7" top="0.75" bottom="0.75" header="0.3" footer="0.3"/>
  <pageSetup paperSize="9" scale="5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zoomScale="115" zoomScaleNormal="115" workbookViewId="0">
      <selection sqref="A1:F1"/>
    </sheetView>
  </sheetViews>
  <sheetFormatPr defaultRowHeight="14.25"/>
  <cols>
    <col min="1" max="1" width="9.33203125" style="41"/>
    <col min="2" max="2" width="41.1640625" style="41" customWidth="1"/>
    <col min="3" max="3" width="25" style="41" customWidth="1"/>
    <col min="4" max="6" width="18.5" style="41" customWidth="1"/>
    <col min="7" max="16384" width="9.33203125" style="41"/>
  </cols>
  <sheetData>
    <row r="1" spans="1:6" ht="24" customHeight="1">
      <c r="A1" s="153" t="s">
        <v>196</v>
      </c>
      <c r="B1" s="153"/>
      <c r="C1" s="153"/>
      <c r="D1" s="153"/>
      <c r="E1" s="153"/>
      <c r="F1" s="153"/>
    </row>
    <row r="2" spans="1:6" ht="20.25" customHeight="1">
      <c r="A2" s="152" t="s">
        <v>163</v>
      </c>
      <c r="B2" s="152"/>
      <c r="C2" s="44"/>
      <c r="D2" s="44"/>
      <c r="E2" s="44"/>
      <c r="F2" s="44"/>
    </row>
    <row r="4" spans="1:6" ht="20.25" customHeight="1">
      <c r="A4" s="152" t="s">
        <v>162</v>
      </c>
      <c r="B4" s="152"/>
      <c r="C4" s="152"/>
      <c r="D4" s="44"/>
      <c r="E4" s="44"/>
      <c r="F4" s="44"/>
    </row>
    <row r="6" spans="1:6" ht="24" customHeight="1">
      <c r="A6" s="154" t="s">
        <v>166</v>
      </c>
      <c r="B6" s="154"/>
      <c r="C6" s="154"/>
      <c r="D6" s="154"/>
      <c r="E6" s="154"/>
      <c r="F6" s="154"/>
    </row>
    <row r="7" spans="1:6" ht="28.5" customHeight="1">
      <c r="A7" s="155" t="s">
        <v>150</v>
      </c>
      <c r="B7" s="156" t="s">
        <v>164</v>
      </c>
      <c r="C7" s="156" t="s">
        <v>165</v>
      </c>
      <c r="D7" s="156" t="s">
        <v>167</v>
      </c>
      <c r="E7" s="156" t="s">
        <v>168</v>
      </c>
      <c r="F7" s="156" t="s">
        <v>169</v>
      </c>
    </row>
    <row r="8" spans="1:6">
      <c r="A8" s="155"/>
      <c r="B8" s="156"/>
      <c r="C8" s="156"/>
      <c r="D8" s="156"/>
      <c r="E8" s="156"/>
      <c r="F8" s="156"/>
    </row>
    <row r="9" spans="1:6" ht="48.75" customHeight="1">
      <c r="A9" s="155"/>
      <c r="B9" s="156"/>
      <c r="C9" s="156"/>
      <c r="D9" s="156"/>
      <c r="E9" s="156"/>
      <c r="F9" s="156"/>
    </row>
    <row r="10" spans="1:6">
      <c r="A10" s="42">
        <v>1</v>
      </c>
      <c r="B10" s="42">
        <v>2</v>
      </c>
      <c r="C10" s="42">
        <v>3</v>
      </c>
      <c r="D10" s="42">
        <v>4</v>
      </c>
      <c r="E10" s="42">
        <v>5</v>
      </c>
      <c r="F10" s="42">
        <v>6</v>
      </c>
    </row>
    <row r="11" spans="1:6" ht="54" customHeight="1">
      <c r="A11" s="45">
        <v>1</v>
      </c>
      <c r="B11" s="35" t="s">
        <v>170</v>
      </c>
      <c r="C11" s="43"/>
      <c r="D11" s="43"/>
      <c r="E11" s="43"/>
      <c r="F11" s="43"/>
    </row>
    <row r="12" spans="1:6" ht="64.5" customHeight="1">
      <c r="A12" s="45" t="s">
        <v>101</v>
      </c>
      <c r="B12" s="47" t="s">
        <v>171</v>
      </c>
      <c r="C12" s="43"/>
      <c r="D12" s="43"/>
      <c r="E12" s="43"/>
      <c r="F12" s="43"/>
    </row>
    <row r="13" spans="1:6" ht="32.25" customHeight="1">
      <c r="A13" s="45" t="s">
        <v>103</v>
      </c>
      <c r="B13" s="47" t="s">
        <v>172</v>
      </c>
      <c r="C13" s="43"/>
      <c r="D13" s="43"/>
      <c r="E13" s="43"/>
      <c r="F13" s="43"/>
    </row>
    <row r="14" spans="1:6" ht="34.5" customHeight="1">
      <c r="A14" s="45" t="s">
        <v>174</v>
      </c>
      <c r="B14" s="47" t="s">
        <v>173</v>
      </c>
      <c r="C14" s="43"/>
      <c r="D14" s="43"/>
      <c r="E14" s="43"/>
      <c r="F14" s="43"/>
    </row>
    <row r="15" spans="1:6" ht="63.75" customHeight="1">
      <c r="A15" s="45">
        <v>2</v>
      </c>
      <c r="B15" s="35" t="s">
        <v>175</v>
      </c>
      <c r="C15" s="43"/>
      <c r="D15" s="43"/>
      <c r="E15" s="43"/>
      <c r="F15" s="43"/>
    </row>
    <row r="16" spans="1:6" ht="63.75" customHeight="1">
      <c r="A16" s="45" t="s">
        <v>105</v>
      </c>
      <c r="B16" s="47" t="s">
        <v>171</v>
      </c>
      <c r="C16" s="43"/>
      <c r="D16" s="43"/>
      <c r="E16" s="43"/>
      <c r="F16" s="43"/>
    </row>
    <row r="17" spans="1:6" ht="36" customHeight="1">
      <c r="A17" s="45" t="s">
        <v>108</v>
      </c>
      <c r="B17" s="47" t="s">
        <v>172</v>
      </c>
      <c r="C17" s="43"/>
      <c r="D17" s="43"/>
      <c r="E17" s="43"/>
      <c r="F17" s="43"/>
    </row>
    <row r="18" spans="1:6" ht="38.25" customHeight="1">
      <c r="A18" s="45" t="s">
        <v>109</v>
      </c>
      <c r="B18" s="47" t="s">
        <v>173</v>
      </c>
      <c r="C18" s="43"/>
      <c r="D18" s="43"/>
      <c r="E18" s="43"/>
      <c r="F18" s="43"/>
    </row>
    <row r="19" spans="1:6">
      <c r="A19" s="150" t="s">
        <v>160</v>
      </c>
      <c r="B19" s="151"/>
      <c r="C19" s="42" t="s">
        <v>161</v>
      </c>
      <c r="D19" s="42" t="s">
        <v>161</v>
      </c>
      <c r="E19" s="42" t="s">
        <v>161</v>
      </c>
      <c r="F19" s="42"/>
    </row>
  </sheetData>
  <mergeCells count="11">
    <mergeCell ref="A19:B19"/>
    <mergeCell ref="A1:F1"/>
    <mergeCell ref="D7:D9"/>
    <mergeCell ref="E7:E9"/>
    <mergeCell ref="F7:F9"/>
    <mergeCell ref="A2:B2"/>
    <mergeCell ref="A4:C4"/>
    <mergeCell ref="A6:F6"/>
    <mergeCell ref="A7:A9"/>
    <mergeCell ref="B7:B9"/>
    <mergeCell ref="C7:C9"/>
  </mergeCells>
  <pageMargins left="0.7" right="0.7" top="0.75" bottom="0.75" header="0.3" footer="0.3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zoomScale="115" zoomScaleNormal="115" workbookViewId="0">
      <selection sqref="A1:F1"/>
    </sheetView>
  </sheetViews>
  <sheetFormatPr defaultRowHeight="14.25"/>
  <cols>
    <col min="1" max="1" width="9.33203125" style="41"/>
    <col min="2" max="2" width="41.1640625" style="41" customWidth="1"/>
    <col min="3" max="3" width="25" style="41" customWidth="1"/>
    <col min="4" max="6" width="18.5" style="41" customWidth="1"/>
    <col min="7" max="16384" width="9.33203125" style="41"/>
  </cols>
  <sheetData>
    <row r="1" spans="1:6" ht="24" customHeight="1">
      <c r="A1" s="153" t="s">
        <v>197</v>
      </c>
      <c r="B1" s="153"/>
      <c r="C1" s="153"/>
      <c r="D1" s="153"/>
      <c r="E1" s="153"/>
      <c r="F1" s="153"/>
    </row>
    <row r="2" spans="1:6" ht="20.25" customHeight="1">
      <c r="A2" s="152" t="s">
        <v>163</v>
      </c>
      <c r="B2" s="152"/>
      <c r="C2" s="44"/>
      <c r="D2" s="44"/>
      <c r="E2" s="44"/>
      <c r="F2" s="44"/>
    </row>
    <row r="4" spans="1:6" ht="20.25" customHeight="1">
      <c r="A4" s="152" t="s">
        <v>162</v>
      </c>
      <c r="B4" s="152"/>
      <c r="C4" s="152"/>
      <c r="D4" s="44"/>
      <c r="E4" s="44"/>
      <c r="F4" s="44"/>
    </row>
    <row r="6" spans="1:6" ht="24" customHeight="1">
      <c r="A6" s="154" t="s">
        <v>180</v>
      </c>
      <c r="B6" s="154"/>
      <c r="C6" s="154"/>
      <c r="D6" s="154"/>
      <c r="E6" s="154"/>
      <c r="F6" s="154"/>
    </row>
    <row r="7" spans="1:6" ht="28.5" customHeight="1">
      <c r="A7" s="155" t="s">
        <v>150</v>
      </c>
      <c r="B7" s="156" t="s">
        <v>164</v>
      </c>
      <c r="C7" s="156" t="s">
        <v>177</v>
      </c>
      <c r="D7" s="156" t="s">
        <v>178</v>
      </c>
      <c r="E7" s="156" t="s">
        <v>179</v>
      </c>
      <c r="F7" s="156" t="s">
        <v>169</v>
      </c>
    </row>
    <row r="8" spans="1:6">
      <c r="A8" s="155"/>
      <c r="B8" s="156"/>
      <c r="C8" s="156"/>
      <c r="D8" s="156"/>
      <c r="E8" s="156"/>
      <c r="F8" s="156"/>
    </row>
    <row r="9" spans="1:6" ht="48.75" customHeight="1">
      <c r="A9" s="155"/>
      <c r="B9" s="156"/>
      <c r="C9" s="156"/>
      <c r="D9" s="156"/>
      <c r="E9" s="156"/>
      <c r="F9" s="156"/>
    </row>
    <row r="10" spans="1:6">
      <c r="A10" s="42">
        <v>1</v>
      </c>
      <c r="B10" s="42">
        <v>2</v>
      </c>
      <c r="C10" s="42">
        <v>3</v>
      </c>
      <c r="D10" s="42">
        <v>4</v>
      </c>
      <c r="E10" s="42">
        <v>5</v>
      </c>
      <c r="F10" s="42">
        <v>6</v>
      </c>
    </row>
    <row r="11" spans="1:6" ht="54" customHeight="1">
      <c r="A11" s="45">
        <v>1</v>
      </c>
      <c r="B11" s="35" t="s">
        <v>176</v>
      </c>
      <c r="C11" s="43"/>
      <c r="D11" s="43"/>
      <c r="E11" s="43"/>
      <c r="F11" s="43"/>
    </row>
    <row r="12" spans="1:6">
      <c r="A12" s="150" t="s">
        <v>160</v>
      </c>
      <c r="B12" s="151"/>
      <c r="C12" s="42" t="s">
        <v>161</v>
      </c>
      <c r="D12" s="42" t="s">
        <v>161</v>
      </c>
      <c r="E12" s="42" t="s">
        <v>161</v>
      </c>
      <c r="F12" s="42"/>
    </row>
  </sheetData>
  <mergeCells count="11">
    <mergeCell ref="A12:B12"/>
    <mergeCell ref="A1:F1"/>
    <mergeCell ref="A2:B2"/>
    <mergeCell ref="A4:C4"/>
    <mergeCell ref="A6:F6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zoomScale="115" zoomScaleNormal="115" workbookViewId="0">
      <selection sqref="A1:D1"/>
    </sheetView>
  </sheetViews>
  <sheetFormatPr defaultRowHeight="14.25"/>
  <cols>
    <col min="1" max="1" width="9.33203125" style="41"/>
    <col min="2" max="2" width="41.1640625" style="41" customWidth="1"/>
    <col min="3" max="3" width="25" style="41" customWidth="1"/>
    <col min="4" max="4" width="18.5" style="41" customWidth="1"/>
    <col min="5" max="16384" width="9.33203125" style="41"/>
  </cols>
  <sheetData>
    <row r="1" spans="1:4" ht="24" customHeight="1">
      <c r="A1" s="153" t="s">
        <v>198</v>
      </c>
      <c r="B1" s="153"/>
      <c r="C1" s="153"/>
      <c r="D1" s="153"/>
    </row>
    <row r="2" spans="1:4" ht="20.25" customHeight="1">
      <c r="A2" s="152" t="s">
        <v>163</v>
      </c>
      <c r="B2" s="152"/>
      <c r="C2" s="44"/>
      <c r="D2" s="44"/>
    </row>
    <row r="4" spans="1:4" ht="20.25" customHeight="1">
      <c r="A4" s="152" t="s">
        <v>162</v>
      </c>
      <c r="B4" s="152"/>
      <c r="C4" s="48"/>
      <c r="D4" s="44"/>
    </row>
    <row r="6" spans="1:4" ht="63.75" customHeight="1">
      <c r="A6" s="158" t="s">
        <v>181</v>
      </c>
      <c r="B6" s="158"/>
      <c r="C6" s="158"/>
      <c r="D6" s="158"/>
    </row>
    <row r="7" spans="1:4" ht="51.75" customHeight="1">
      <c r="A7" s="49" t="s">
        <v>150</v>
      </c>
      <c r="B7" s="34" t="s">
        <v>182</v>
      </c>
      <c r="C7" s="34" t="s">
        <v>183</v>
      </c>
      <c r="D7" s="34" t="s">
        <v>184</v>
      </c>
    </row>
    <row r="8" spans="1:4">
      <c r="A8" s="42">
        <v>1</v>
      </c>
      <c r="B8" s="42">
        <v>2</v>
      </c>
      <c r="C8" s="42">
        <v>3</v>
      </c>
      <c r="D8" s="42">
        <v>4</v>
      </c>
    </row>
    <row r="9" spans="1:4" ht="36.75" customHeight="1">
      <c r="A9" s="50">
        <v>1</v>
      </c>
      <c r="B9" s="51" t="s">
        <v>185</v>
      </c>
      <c r="C9" s="49" t="s">
        <v>117</v>
      </c>
      <c r="D9" s="43"/>
    </row>
    <row r="10" spans="1:4" ht="21" customHeight="1">
      <c r="A10" s="45" t="s">
        <v>101</v>
      </c>
      <c r="B10" s="35" t="s">
        <v>186</v>
      </c>
      <c r="C10" s="43"/>
      <c r="D10" s="43"/>
    </row>
    <row r="11" spans="1:4" ht="21" customHeight="1">
      <c r="A11" s="45" t="s">
        <v>103</v>
      </c>
      <c r="B11" s="35" t="s">
        <v>187</v>
      </c>
      <c r="C11" s="43"/>
      <c r="D11" s="43"/>
    </row>
    <row r="12" spans="1:4" ht="61.5" customHeight="1">
      <c r="A12" s="45" t="s">
        <v>174</v>
      </c>
      <c r="B12" s="35" t="s">
        <v>188</v>
      </c>
      <c r="C12" s="43"/>
      <c r="D12" s="43"/>
    </row>
    <row r="13" spans="1:4" ht="48.75" customHeight="1">
      <c r="A13" s="50">
        <v>2</v>
      </c>
      <c r="B13" s="51" t="s">
        <v>189</v>
      </c>
      <c r="C13" s="49" t="s">
        <v>117</v>
      </c>
      <c r="D13" s="43"/>
    </row>
    <row r="14" spans="1:4" ht="68.25" customHeight="1">
      <c r="A14" s="45"/>
      <c r="B14" s="35" t="s">
        <v>190</v>
      </c>
      <c r="C14" s="43"/>
      <c r="D14" s="43"/>
    </row>
    <row r="15" spans="1:4" ht="46.5" customHeight="1">
      <c r="A15" s="45"/>
      <c r="B15" s="35" t="s">
        <v>191</v>
      </c>
      <c r="C15" s="43"/>
      <c r="D15" s="43"/>
    </row>
    <row r="16" spans="1:4" ht="62.25" customHeight="1">
      <c r="A16" s="45"/>
      <c r="B16" s="35" t="s">
        <v>192</v>
      </c>
      <c r="C16" s="43"/>
      <c r="D16" s="43"/>
    </row>
    <row r="17" spans="1:4" ht="60" customHeight="1">
      <c r="A17" s="45"/>
      <c r="B17" s="35" t="s">
        <v>193</v>
      </c>
      <c r="C17" s="43"/>
      <c r="D17" s="43"/>
    </row>
    <row r="18" spans="1:4" ht="54" customHeight="1">
      <c r="A18" s="50">
        <v>3</v>
      </c>
      <c r="B18" s="51" t="s">
        <v>194</v>
      </c>
      <c r="C18" s="52"/>
      <c r="D18" s="52"/>
    </row>
    <row r="19" spans="1:4">
      <c r="A19" s="150" t="s">
        <v>160</v>
      </c>
      <c r="B19" s="151"/>
      <c r="C19" s="49" t="s">
        <v>117</v>
      </c>
      <c r="D19" s="42"/>
    </row>
  </sheetData>
  <mergeCells count="5">
    <mergeCell ref="A19:B19"/>
    <mergeCell ref="A4:B4"/>
    <mergeCell ref="A1:D1"/>
    <mergeCell ref="A2:B2"/>
    <mergeCell ref="A6:D6"/>
  </mergeCell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3" width="25" style="41" customWidth="1"/>
    <col min="4" max="4" width="21.1640625" style="41" customWidth="1"/>
    <col min="5" max="5" width="17.1640625" style="41" customWidth="1"/>
    <col min="6" max="16384" width="9.33203125" style="41"/>
  </cols>
  <sheetData>
    <row r="1" spans="1:5" ht="24" customHeight="1">
      <c r="A1" s="153" t="s">
        <v>199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51.75" customHeight="1">
      <c r="A6" s="49" t="s">
        <v>150</v>
      </c>
      <c r="B6" s="34" t="s">
        <v>21</v>
      </c>
      <c r="C6" s="34" t="s">
        <v>200</v>
      </c>
      <c r="D6" s="34" t="s">
        <v>201</v>
      </c>
      <c r="E6" s="34" t="s">
        <v>202</v>
      </c>
    </row>
    <row r="7" spans="1:5">
      <c r="A7" s="42">
        <v>1</v>
      </c>
      <c r="B7" s="42">
        <v>2</v>
      </c>
      <c r="C7" s="42">
        <v>3</v>
      </c>
      <c r="D7" s="42">
        <v>4</v>
      </c>
      <c r="E7" s="42">
        <v>5</v>
      </c>
    </row>
    <row r="8" spans="1:5" ht="21" customHeight="1">
      <c r="A8" s="50"/>
      <c r="B8" s="51"/>
      <c r="C8" s="49"/>
      <c r="D8" s="43"/>
      <c r="E8" s="43"/>
    </row>
    <row r="9" spans="1:5" ht="21" customHeight="1">
      <c r="A9" s="45"/>
      <c r="B9" s="35"/>
      <c r="C9" s="43"/>
      <c r="D9" s="43"/>
      <c r="E9" s="43"/>
    </row>
    <row r="10" spans="1:5" ht="21" customHeight="1">
      <c r="A10" s="45"/>
      <c r="B10" s="35"/>
      <c r="C10" s="43"/>
      <c r="D10" s="43"/>
      <c r="E10" s="43"/>
    </row>
    <row r="11" spans="1:5">
      <c r="A11" s="150" t="s">
        <v>160</v>
      </c>
      <c r="B11" s="151"/>
      <c r="C11" s="49" t="s">
        <v>117</v>
      </c>
      <c r="D11" s="49" t="s">
        <v>117</v>
      </c>
      <c r="E11" s="43"/>
    </row>
  </sheetData>
  <mergeCells count="4">
    <mergeCell ref="A2:B2"/>
    <mergeCell ref="A4:B4"/>
    <mergeCell ref="A11:B11"/>
    <mergeCell ref="A1:E1"/>
  </mergeCells>
  <pageMargins left="0.7" right="0.7" top="0.75" bottom="0.75" header="0.3" footer="0.3"/>
  <pageSetup paperSize="9" scale="8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3" width="25" style="41" customWidth="1"/>
    <col min="4" max="4" width="21.1640625" style="41" customWidth="1"/>
    <col min="5" max="5" width="17.1640625" style="41" customWidth="1"/>
    <col min="6" max="16384" width="9.33203125" style="41"/>
  </cols>
  <sheetData>
    <row r="1" spans="1:5" ht="24" customHeight="1">
      <c r="A1" s="153" t="s">
        <v>203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24" customHeight="1">
      <c r="A6" s="154" t="s">
        <v>214</v>
      </c>
      <c r="B6" s="154"/>
      <c r="C6" s="154"/>
      <c r="D6" s="154"/>
      <c r="E6" s="154"/>
    </row>
    <row r="7" spans="1:5" ht="99" customHeight="1">
      <c r="A7" s="49" t="s">
        <v>150</v>
      </c>
      <c r="B7" s="34" t="s">
        <v>164</v>
      </c>
      <c r="C7" s="34" t="s">
        <v>204</v>
      </c>
      <c r="D7" s="34" t="s">
        <v>205</v>
      </c>
      <c r="E7" s="34" t="s">
        <v>206</v>
      </c>
    </row>
    <row r="8" spans="1:5">
      <c r="A8" s="42">
        <v>1</v>
      </c>
      <c r="B8" s="42">
        <v>2</v>
      </c>
      <c r="C8" s="42">
        <v>3</v>
      </c>
      <c r="D8" s="42">
        <v>4</v>
      </c>
      <c r="E8" s="42">
        <v>5</v>
      </c>
    </row>
    <row r="9" spans="1:5" ht="30.75" customHeight="1">
      <c r="A9" s="45">
        <v>1</v>
      </c>
      <c r="B9" s="35" t="s">
        <v>207</v>
      </c>
      <c r="C9" s="49"/>
      <c r="D9" s="43"/>
      <c r="E9" s="43"/>
    </row>
    <row r="10" spans="1:5" ht="21" customHeight="1">
      <c r="A10" s="45"/>
      <c r="B10" s="46" t="s">
        <v>208</v>
      </c>
      <c r="C10" s="43"/>
      <c r="D10" s="43"/>
      <c r="E10" s="43"/>
    </row>
    <row r="11" spans="1:5" ht="21" customHeight="1">
      <c r="A11" s="45"/>
      <c r="B11" s="53" t="s">
        <v>209</v>
      </c>
      <c r="C11" s="43"/>
      <c r="D11" s="43"/>
      <c r="E11" s="43"/>
    </row>
    <row r="12" spans="1:5" ht="21" customHeight="1">
      <c r="A12" s="45"/>
      <c r="B12" s="46" t="s">
        <v>210</v>
      </c>
      <c r="C12" s="43"/>
      <c r="D12" s="43"/>
      <c r="E12" s="43"/>
    </row>
    <row r="13" spans="1:5" ht="21" customHeight="1">
      <c r="A13" s="45"/>
      <c r="B13" s="53" t="s">
        <v>209</v>
      </c>
      <c r="C13" s="43"/>
      <c r="D13" s="43"/>
      <c r="E13" s="43"/>
    </row>
    <row r="14" spans="1:5">
      <c r="A14" s="150" t="s">
        <v>160</v>
      </c>
      <c r="B14" s="151"/>
      <c r="C14" s="49"/>
      <c r="D14" s="49" t="s">
        <v>117</v>
      </c>
      <c r="E14" s="43"/>
    </row>
    <row r="16" spans="1:5" ht="21.75" customHeight="1">
      <c r="A16" s="154" t="s">
        <v>215</v>
      </c>
      <c r="B16" s="154"/>
      <c r="C16" s="154"/>
      <c r="D16" s="154"/>
      <c r="E16" s="154"/>
    </row>
    <row r="17" spans="1:5" ht="42.75">
      <c r="A17" s="49" t="s">
        <v>150</v>
      </c>
      <c r="B17" s="34" t="s">
        <v>164</v>
      </c>
      <c r="C17" s="34" t="s">
        <v>212</v>
      </c>
      <c r="D17" s="34" t="s">
        <v>205</v>
      </c>
      <c r="E17" s="34" t="s">
        <v>213</v>
      </c>
    </row>
    <row r="18" spans="1:5">
      <c r="A18" s="42">
        <v>1</v>
      </c>
      <c r="B18" s="42">
        <v>2</v>
      </c>
      <c r="C18" s="42">
        <v>3</v>
      </c>
      <c r="D18" s="42">
        <v>4</v>
      </c>
      <c r="E18" s="42">
        <v>5</v>
      </c>
    </row>
    <row r="19" spans="1:5" ht="18" customHeight="1">
      <c r="A19" s="45">
        <v>1</v>
      </c>
      <c r="B19" s="35" t="s">
        <v>211</v>
      </c>
      <c r="C19" s="49"/>
      <c r="D19" s="43"/>
      <c r="E19" s="43"/>
    </row>
    <row r="20" spans="1:5">
      <c r="A20" s="45"/>
      <c r="B20" s="46"/>
      <c r="C20" s="43"/>
      <c r="D20" s="43"/>
      <c r="E20" s="43"/>
    </row>
    <row r="21" spans="1:5">
      <c r="A21" s="45"/>
      <c r="B21" s="53"/>
      <c r="C21" s="43"/>
      <c r="D21" s="43"/>
      <c r="E21" s="43"/>
    </row>
    <row r="22" spans="1:5">
      <c r="A22" s="150" t="s">
        <v>160</v>
      </c>
      <c r="B22" s="151"/>
      <c r="C22" s="49" t="s">
        <v>117</v>
      </c>
      <c r="D22" s="49" t="s">
        <v>117</v>
      </c>
      <c r="E22" s="43"/>
    </row>
    <row r="24" spans="1:5" ht="24" customHeight="1">
      <c r="A24" s="154" t="s">
        <v>216</v>
      </c>
      <c r="B24" s="154"/>
      <c r="C24" s="154"/>
      <c r="D24" s="154"/>
      <c r="E24" s="154"/>
    </row>
    <row r="25" spans="1:5" ht="34.5" customHeight="1">
      <c r="A25" s="49" t="s">
        <v>150</v>
      </c>
      <c r="B25" s="34" t="s">
        <v>164</v>
      </c>
      <c r="C25" s="34" t="s">
        <v>204</v>
      </c>
      <c r="D25" s="34" t="s">
        <v>205</v>
      </c>
      <c r="E25" s="34" t="s">
        <v>213</v>
      </c>
    </row>
    <row r="26" spans="1:5">
      <c r="A26" s="42">
        <v>1</v>
      </c>
      <c r="B26" s="42">
        <v>2</v>
      </c>
      <c r="C26" s="42">
        <v>3</v>
      </c>
      <c r="D26" s="42">
        <v>4</v>
      </c>
      <c r="E26" s="42">
        <v>5</v>
      </c>
    </row>
    <row r="27" spans="1:5">
      <c r="A27" s="45">
        <v>1</v>
      </c>
      <c r="B27" s="35" t="s">
        <v>217</v>
      </c>
      <c r="C27" s="49"/>
      <c r="D27" s="43"/>
      <c r="E27" s="43"/>
    </row>
    <row r="28" spans="1:5">
      <c r="A28" s="45">
        <v>2</v>
      </c>
      <c r="B28" s="35" t="s">
        <v>218</v>
      </c>
      <c r="C28" s="43"/>
      <c r="D28" s="43"/>
      <c r="E28" s="43"/>
    </row>
    <row r="29" spans="1:5">
      <c r="A29" s="45" t="s">
        <v>61</v>
      </c>
      <c r="B29" s="53" t="s">
        <v>61</v>
      </c>
      <c r="C29" s="43"/>
      <c r="D29" s="43"/>
      <c r="E29" s="43"/>
    </row>
    <row r="30" spans="1:5">
      <c r="A30" s="150" t="s">
        <v>160</v>
      </c>
      <c r="B30" s="151"/>
      <c r="C30" s="49" t="s">
        <v>117</v>
      </c>
      <c r="D30" s="49" t="s">
        <v>117</v>
      </c>
      <c r="E30" s="43"/>
    </row>
  </sheetData>
  <mergeCells count="9">
    <mergeCell ref="A22:B22"/>
    <mergeCell ref="A24:E24"/>
    <mergeCell ref="A30:B30"/>
    <mergeCell ref="A1:E1"/>
    <mergeCell ref="A2:B2"/>
    <mergeCell ref="A4:B4"/>
    <mergeCell ref="A14:B14"/>
    <mergeCell ref="A6:E6"/>
    <mergeCell ref="A16:E16"/>
  </mergeCells>
  <pageMargins left="0.7" right="0.7" top="0.75" bottom="0.75" header="0.3" footer="0.3"/>
  <pageSetup paperSize="9" scale="8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3" width="25" style="41" customWidth="1"/>
    <col min="4" max="4" width="21.1640625" style="41" customWidth="1"/>
    <col min="5" max="5" width="17.1640625" style="41" customWidth="1"/>
    <col min="6" max="16384" width="9.33203125" style="41"/>
  </cols>
  <sheetData>
    <row r="1" spans="1:5" ht="24" customHeight="1">
      <c r="A1" s="153" t="s">
        <v>219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56.25" customHeight="1">
      <c r="A6" s="49" t="s">
        <v>150</v>
      </c>
      <c r="B6" s="34" t="s">
        <v>21</v>
      </c>
      <c r="C6" s="34" t="s">
        <v>200</v>
      </c>
      <c r="D6" s="34" t="s">
        <v>201</v>
      </c>
      <c r="E6" s="34" t="s">
        <v>202</v>
      </c>
    </row>
    <row r="7" spans="1:5">
      <c r="A7" s="42">
        <v>1</v>
      </c>
      <c r="B7" s="42">
        <v>2</v>
      </c>
      <c r="C7" s="42">
        <v>3</v>
      </c>
      <c r="D7" s="42">
        <v>4</v>
      </c>
      <c r="E7" s="42">
        <v>5</v>
      </c>
    </row>
    <row r="8" spans="1:5" ht="21" customHeight="1">
      <c r="A8" s="45">
        <v>1</v>
      </c>
      <c r="B8" s="46"/>
      <c r="C8" s="43"/>
      <c r="D8" s="43"/>
      <c r="E8" s="43"/>
    </row>
    <row r="9" spans="1:5" ht="21" customHeight="1">
      <c r="A9" s="45"/>
      <c r="B9" s="53"/>
      <c r="C9" s="43"/>
      <c r="D9" s="43"/>
      <c r="E9" s="43"/>
    </row>
    <row r="10" spans="1:5" ht="21" customHeight="1">
      <c r="A10" s="45"/>
      <c r="B10" s="46"/>
      <c r="C10" s="43"/>
      <c r="D10" s="43"/>
      <c r="E10" s="43"/>
    </row>
    <row r="11" spans="1:5">
      <c r="A11" s="150" t="s">
        <v>160</v>
      </c>
      <c r="B11" s="151"/>
      <c r="C11" s="49" t="s">
        <v>117</v>
      </c>
      <c r="D11" s="49" t="s">
        <v>117</v>
      </c>
      <c r="E11" s="43"/>
    </row>
  </sheetData>
  <mergeCells count="4">
    <mergeCell ref="A1:E1"/>
    <mergeCell ref="A2:B2"/>
    <mergeCell ref="A4:B4"/>
    <mergeCell ref="A11:B11"/>
  </mergeCells>
  <pageMargins left="0.7" right="0.7" top="0.75" bottom="0.75" header="0.3" footer="0.3"/>
  <pageSetup paperSize="9" scale="8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zoomScale="115" zoomScaleNormal="115" zoomScaleSheetLayoutView="145" workbookViewId="0">
      <selection sqref="A1:F1"/>
    </sheetView>
  </sheetViews>
  <sheetFormatPr defaultRowHeight="14.25"/>
  <cols>
    <col min="1" max="1" width="9.33203125" style="41"/>
    <col min="2" max="2" width="41.1640625" style="41" customWidth="1"/>
    <col min="3" max="6" width="20.1640625" style="41" customWidth="1"/>
    <col min="7" max="16384" width="9.33203125" style="41"/>
  </cols>
  <sheetData>
    <row r="1" spans="1:6" ht="24" customHeight="1">
      <c r="A1" s="153" t="s">
        <v>220</v>
      </c>
      <c r="B1" s="153"/>
      <c r="C1" s="153"/>
      <c r="D1" s="153"/>
      <c r="E1" s="153"/>
      <c r="F1" s="153"/>
    </row>
    <row r="2" spans="1:6" ht="20.25" customHeight="1">
      <c r="A2" s="152" t="s">
        <v>163</v>
      </c>
      <c r="B2" s="152"/>
      <c r="C2" s="44"/>
      <c r="D2" s="44"/>
      <c r="E2" s="44"/>
      <c r="F2" s="44"/>
    </row>
    <row r="4" spans="1:6" ht="20.25" customHeight="1">
      <c r="A4" s="152" t="s">
        <v>162</v>
      </c>
      <c r="B4" s="152"/>
      <c r="C4" s="48"/>
      <c r="D4" s="44"/>
      <c r="E4" s="44"/>
      <c r="F4" s="44"/>
    </row>
    <row r="6" spans="1:6" ht="20.25" customHeight="1">
      <c r="A6" s="154" t="s">
        <v>227</v>
      </c>
      <c r="B6" s="154"/>
      <c r="C6" s="154"/>
      <c r="D6" s="154"/>
      <c r="E6" s="154"/>
      <c r="F6" s="154"/>
    </row>
    <row r="7" spans="1:6" ht="56.25" customHeight="1">
      <c r="A7" s="49" t="s">
        <v>150</v>
      </c>
      <c r="B7" s="34" t="s">
        <v>164</v>
      </c>
      <c r="C7" s="34" t="s">
        <v>221</v>
      </c>
      <c r="D7" s="34" t="s">
        <v>222</v>
      </c>
      <c r="E7" s="34" t="s">
        <v>223</v>
      </c>
      <c r="F7" s="34" t="s">
        <v>169</v>
      </c>
    </row>
    <row r="8" spans="1:6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</row>
    <row r="9" spans="1:6" ht="21" customHeight="1">
      <c r="A9" s="45"/>
      <c r="B9" s="54" t="s">
        <v>224</v>
      </c>
      <c r="C9" s="43"/>
      <c r="D9" s="43"/>
      <c r="E9" s="43"/>
      <c r="F9" s="43"/>
    </row>
    <row r="10" spans="1:6" ht="45.75" customHeight="1">
      <c r="A10" s="45"/>
      <c r="B10" s="54" t="s">
        <v>225</v>
      </c>
      <c r="C10" s="43"/>
      <c r="D10" s="43"/>
      <c r="E10" s="43"/>
      <c r="F10" s="43"/>
    </row>
    <row r="11" spans="1:6" ht="21" customHeight="1">
      <c r="A11" s="45"/>
      <c r="B11" s="54" t="s">
        <v>226</v>
      </c>
      <c r="C11" s="43"/>
      <c r="D11" s="43"/>
      <c r="E11" s="43"/>
      <c r="F11" s="43"/>
    </row>
    <row r="12" spans="1:6" ht="21" customHeight="1">
      <c r="A12" s="45"/>
      <c r="B12" s="54" t="s">
        <v>61</v>
      </c>
      <c r="C12" s="43"/>
      <c r="D12" s="43"/>
      <c r="E12" s="43"/>
      <c r="F12" s="43"/>
    </row>
    <row r="13" spans="1:6">
      <c r="A13" s="150" t="s">
        <v>160</v>
      </c>
      <c r="B13" s="151"/>
      <c r="C13" s="49" t="s">
        <v>117</v>
      </c>
      <c r="D13" s="49" t="s">
        <v>117</v>
      </c>
      <c r="E13" s="49" t="s">
        <v>117</v>
      </c>
      <c r="F13" s="43"/>
    </row>
  </sheetData>
  <mergeCells count="5">
    <mergeCell ref="A2:B2"/>
    <mergeCell ref="A4:B4"/>
    <mergeCell ref="A13:B13"/>
    <mergeCell ref="A1:F1"/>
    <mergeCell ref="A6:F6"/>
  </mergeCells>
  <pageMargins left="0.7" right="0.7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5" width="20.1640625" style="41" customWidth="1"/>
    <col min="6" max="16384" width="9.33203125" style="41"/>
  </cols>
  <sheetData>
    <row r="1" spans="1:5" ht="24" customHeight="1">
      <c r="A1" s="153" t="s">
        <v>220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20.25" customHeight="1">
      <c r="A6" s="154" t="s">
        <v>228</v>
      </c>
      <c r="B6" s="154"/>
      <c r="C6" s="154"/>
      <c r="D6" s="154"/>
      <c r="E6" s="154"/>
    </row>
    <row r="7" spans="1:5" ht="56.25" customHeight="1">
      <c r="A7" s="49" t="s">
        <v>150</v>
      </c>
      <c r="B7" s="34" t="s">
        <v>164</v>
      </c>
      <c r="C7" s="34" t="s">
        <v>231</v>
      </c>
      <c r="D7" s="34" t="s">
        <v>232</v>
      </c>
      <c r="E7" s="34" t="s">
        <v>233</v>
      </c>
    </row>
    <row r="8" spans="1:5">
      <c r="A8" s="42">
        <v>1</v>
      </c>
      <c r="B8" s="42">
        <v>2</v>
      </c>
      <c r="C8" s="42">
        <v>3</v>
      </c>
      <c r="D8" s="42">
        <v>4</v>
      </c>
      <c r="E8" s="42">
        <v>5</v>
      </c>
    </row>
    <row r="9" spans="1:5" ht="34.5" customHeight="1">
      <c r="A9" s="45"/>
      <c r="B9" s="54" t="s">
        <v>229</v>
      </c>
      <c r="C9" s="43"/>
      <c r="D9" s="43"/>
      <c r="E9" s="43"/>
    </row>
    <row r="10" spans="1:5" ht="45.75" customHeight="1">
      <c r="A10" s="45"/>
      <c r="B10" s="54" t="s">
        <v>230</v>
      </c>
      <c r="C10" s="43"/>
      <c r="D10" s="43"/>
      <c r="E10" s="43"/>
    </row>
    <row r="11" spans="1:5" ht="21" customHeight="1">
      <c r="A11" s="45"/>
      <c r="B11" s="54" t="s">
        <v>61</v>
      </c>
      <c r="C11" s="43"/>
      <c r="D11" s="43"/>
      <c r="E11" s="43"/>
    </row>
    <row r="12" spans="1:5">
      <c r="A12" s="150" t="s">
        <v>160</v>
      </c>
      <c r="B12" s="151"/>
      <c r="C12" s="49" t="s">
        <v>117</v>
      </c>
      <c r="D12" s="49" t="s">
        <v>117</v>
      </c>
      <c r="E12" s="49" t="s">
        <v>117</v>
      </c>
    </row>
  </sheetData>
  <mergeCells count="5">
    <mergeCell ref="A1:E1"/>
    <mergeCell ref="A2:B2"/>
    <mergeCell ref="A4:B4"/>
    <mergeCell ref="A6:E6"/>
    <mergeCell ref="A12:B12"/>
  </mergeCell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zoomScale="115" zoomScaleNormal="115" zoomScaleSheetLayoutView="115" workbookViewId="0">
      <selection activeCell="C23" sqref="C23"/>
    </sheetView>
  </sheetViews>
  <sheetFormatPr defaultRowHeight="12.75"/>
  <cols>
    <col min="1" max="1" width="52.5" style="1" customWidth="1"/>
    <col min="2" max="2" width="16" style="1" customWidth="1"/>
    <col min="3" max="3" width="22" style="1" customWidth="1"/>
    <col min="4" max="4" width="11.83203125" style="1" customWidth="1"/>
    <col min="5" max="5" width="16.83203125" style="1" customWidth="1"/>
    <col min="6" max="6" width="8.33203125" style="1" customWidth="1"/>
    <col min="7" max="7" width="38" style="1" customWidth="1"/>
    <col min="8" max="16384" width="9.33203125" style="1"/>
  </cols>
  <sheetData>
    <row r="1" spans="1:7" ht="14.25">
      <c r="A1" s="2" t="s">
        <v>0</v>
      </c>
      <c r="B1" s="2"/>
      <c r="C1" s="2"/>
      <c r="D1" s="2"/>
      <c r="E1" s="2"/>
      <c r="F1" s="2"/>
      <c r="G1" s="2"/>
    </row>
    <row r="2" spans="1:7" ht="14.45" customHeight="1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1</v>
      </c>
    </row>
    <row r="3" spans="1:7" ht="24.95" customHeight="1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101"/>
    </row>
    <row r="4" spans="1:7" ht="10.5" customHeight="1">
      <c r="A4" s="3"/>
      <c r="B4" s="3"/>
      <c r="C4" s="3"/>
      <c r="D4" s="3"/>
      <c r="E4" s="3"/>
      <c r="F4" s="3"/>
      <c r="G4" s="5" t="s">
        <v>57</v>
      </c>
    </row>
    <row r="5" spans="1:7" ht="26.25" customHeight="1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125" t="s">
        <v>402</v>
      </c>
    </row>
    <row r="6" spans="1:7" ht="14.45" customHeight="1">
      <c r="A6" s="3" t="s">
        <v>0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103" t="s">
        <v>405</v>
      </c>
    </row>
    <row r="7" spans="1:7" ht="14.45" customHeight="1">
      <c r="A7" s="3" t="s">
        <v>0</v>
      </c>
      <c r="B7" s="129" t="s">
        <v>2</v>
      </c>
      <c r="C7" s="129"/>
      <c r="D7" s="129"/>
      <c r="E7" s="129"/>
      <c r="F7" s="3" t="s">
        <v>0</v>
      </c>
      <c r="G7" s="3" t="s">
        <v>0</v>
      </c>
    </row>
    <row r="8" spans="1:7" ht="21.6" customHeight="1">
      <c r="A8" s="3" t="s">
        <v>0</v>
      </c>
      <c r="B8" s="129" t="s">
        <v>0</v>
      </c>
      <c r="C8" s="129"/>
      <c r="D8" s="129"/>
      <c r="E8" s="129"/>
      <c r="F8" s="3" t="s">
        <v>0</v>
      </c>
      <c r="G8" s="3" t="s">
        <v>0</v>
      </c>
    </row>
    <row r="9" spans="1:7" ht="14.45" customHeight="1">
      <c r="A9" s="3" t="s">
        <v>0</v>
      </c>
      <c r="B9" s="129" t="s">
        <v>396</v>
      </c>
      <c r="C9" s="129"/>
      <c r="D9" s="129"/>
      <c r="E9" s="129"/>
      <c r="F9" s="3" t="s">
        <v>0</v>
      </c>
      <c r="G9" s="3" t="s">
        <v>0</v>
      </c>
    </row>
    <row r="10" spans="1:7" ht="31.5" customHeight="1">
      <c r="A10" s="3" t="s">
        <v>0</v>
      </c>
      <c r="B10" s="129"/>
      <c r="C10" s="129"/>
      <c r="D10" s="129"/>
      <c r="E10" s="129"/>
      <c r="F10" s="3" t="s">
        <v>0</v>
      </c>
      <c r="G10" s="3" t="s">
        <v>0</v>
      </c>
    </row>
    <row r="11" spans="1:7" ht="12.75" customHeight="1">
      <c r="A11" s="3" t="s">
        <v>0</v>
      </c>
      <c r="B11" s="129" t="s">
        <v>403</v>
      </c>
      <c r="C11" s="129"/>
      <c r="D11" s="129"/>
      <c r="E11" s="129"/>
      <c r="F11" s="3" t="s">
        <v>0</v>
      </c>
      <c r="G11" s="3" t="s">
        <v>0</v>
      </c>
    </row>
    <row r="12" spans="1:7" ht="18.2" customHeight="1">
      <c r="A12" s="3" t="s">
        <v>0</v>
      </c>
      <c r="B12" s="130" t="s">
        <v>0</v>
      </c>
      <c r="C12" s="130"/>
      <c r="D12" s="130"/>
      <c r="E12" s="130"/>
      <c r="F12" s="3" t="s">
        <v>0</v>
      </c>
      <c r="G12" s="3" t="s">
        <v>0</v>
      </c>
    </row>
    <row r="13" spans="1:7" ht="12.75" customHeight="1">
      <c r="A13" s="3" t="s">
        <v>0</v>
      </c>
      <c r="B13" s="130" t="s">
        <v>364</v>
      </c>
      <c r="C13" s="130"/>
      <c r="D13" s="130"/>
      <c r="E13" s="130"/>
      <c r="F13" s="3" t="s">
        <v>0</v>
      </c>
      <c r="G13" s="3" t="s">
        <v>0</v>
      </c>
    </row>
    <row r="14" spans="1:7" ht="21.6" customHeight="1">
      <c r="A14" s="3" t="s">
        <v>0</v>
      </c>
      <c r="B14" s="130" t="s">
        <v>0</v>
      </c>
      <c r="C14" s="130"/>
      <c r="D14" s="130"/>
      <c r="E14" s="3" t="s">
        <v>0</v>
      </c>
      <c r="F14" s="3" t="s">
        <v>0</v>
      </c>
      <c r="G14" s="3" t="s">
        <v>0</v>
      </c>
    </row>
    <row r="15" spans="1:7" ht="28.9" customHeight="1">
      <c r="A15" s="3" t="s">
        <v>3</v>
      </c>
      <c r="B15" s="131" t="s">
        <v>396</v>
      </c>
      <c r="C15" s="131"/>
      <c r="D15" s="131"/>
      <c r="E15" s="131"/>
      <c r="F15" s="131"/>
      <c r="G15" s="131"/>
    </row>
    <row r="16" spans="1:7" ht="41.25" customHeight="1">
      <c r="A16" s="3" t="s">
        <v>58</v>
      </c>
      <c r="B16" s="131" t="s">
        <v>59</v>
      </c>
      <c r="C16" s="131"/>
      <c r="D16" s="131"/>
      <c r="E16" s="131"/>
      <c r="F16" s="131"/>
      <c r="G16" s="131"/>
    </row>
    <row r="17" spans="1:7" ht="21" customHeight="1">
      <c r="A17" s="3" t="s">
        <v>4</v>
      </c>
      <c r="B17" s="131" t="s">
        <v>397</v>
      </c>
      <c r="C17" s="131"/>
      <c r="D17" s="131"/>
      <c r="E17" s="131"/>
      <c r="F17" s="131"/>
      <c r="G17" s="131"/>
    </row>
    <row r="18" spans="1:7" ht="21.6" customHeight="1">
      <c r="A18" s="3"/>
      <c r="B18" s="132" t="s">
        <v>0</v>
      </c>
      <c r="C18" s="132"/>
      <c r="D18" s="132"/>
      <c r="E18" s="132"/>
      <c r="F18" s="132"/>
      <c r="G18" s="132"/>
    </row>
    <row r="19" spans="1:7" ht="28.9" customHeight="1">
      <c r="A19" s="3" t="s">
        <v>5</v>
      </c>
      <c r="B19" s="131">
        <v>3219002879</v>
      </c>
      <c r="C19" s="131"/>
      <c r="D19" s="4" t="s">
        <v>0</v>
      </c>
      <c r="E19" s="132" t="s">
        <v>6</v>
      </c>
      <c r="F19" s="132"/>
      <c r="G19" s="101">
        <v>324101001</v>
      </c>
    </row>
    <row r="20" spans="1:7" ht="21.6" customHeight="1">
      <c r="A20" s="3" t="s">
        <v>0</v>
      </c>
      <c r="B20" s="132" t="s">
        <v>0</v>
      </c>
      <c r="C20" s="132"/>
      <c r="D20" s="3" t="s">
        <v>0</v>
      </c>
      <c r="E20" s="132" t="s">
        <v>0</v>
      </c>
      <c r="F20" s="132"/>
      <c r="G20" s="3" t="s">
        <v>0</v>
      </c>
    </row>
    <row r="21" spans="1:7" ht="29.25" customHeight="1">
      <c r="A21" s="3" t="s">
        <v>7</v>
      </c>
      <c r="B21" s="131" t="s">
        <v>365</v>
      </c>
      <c r="C21" s="131"/>
      <c r="D21" s="131"/>
      <c r="E21" s="131"/>
      <c r="F21" s="131"/>
      <c r="G21" s="131"/>
    </row>
    <row r="22" spans="1:7" ht="21.6" customHeight="1">
      <c r="A22" s="3" t="s">
        <v>0</v>
      </c>
      <c r="B22" s="132" t="s">
        <v>0</v>
      </c>
      <c r="C22" s="132"/>
      <c r="D22" s="132"/>
      <c r="E22" s="132"/>
      <c r="F22" s="132"/>
      <c r="G22" s="132"/>
    </row>
    <row r="23" spans="1:7" ht="14.45" customHeight="1">
      <c r="A23" s="3" t="s">
        <v>8</v>
      </c>
      <c r="B23" s="6" t="s">
        <v>9</v>
      </c>
      <c r="C23" s="3" t="s">
        <v>0</v>
      </c>
      <c r="D23" s="3" t="s">
        <v>0</v>
      </c>
      <c r="E23" s="3" t="s">
        <v>10</v>
      </c>
      <c r="F23" s="6" t="s">
        <v>11</v>
      </c>
      <c r="G23" s="3" t="s">
        <v>0</v>
      </c>
    </row>
  </sheetData>
  <mergeCells count="17">
    <mergeCell ref="B22:G22"/>
    <mergeCell ref="B17:G17"/>
    <mergeCell ref="B18:G18"/>
    <mergeCell ref="B19:C19"/>
    <mergeCell ref="E19:F19"/>
    <mergeCell ref="B20:C20"/>
    <mergeCell ref="E20:F20"/>
    <mergeCell ref="B13:E13"/>
    <mergeCell ref="B14:D14"/>
    <mergeCell ref="B15:G15"/>
    <mergeCell ref="B16:G16"/>
    <mergeCell ref="B21:G21"/>
    <mergeCell ref="B7:E7"/>
    <mergeCell ref="B8:E8"/>
    <mergeCell ref="B11:E11"/>
    <mergeCell ref="B9:E10"/>
    <mergeCell ref="B12:E12"/>
  </mergeCells>
  <printOptions horizontalCentered="1"/>
  <pageMargins left="0.59055118110236227" right="0" top="0.39370078740157483" bottom="0.39370078740157483" header="0.31496062992125984" footer="0.31496062992125984"/>
  <pageSetup paperSize="9" scale="9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zoomScale="115" zoomScaleNormal="115" workbookViewId="0">
      <selection sqref="A1:F1"/>
    </sheetView>
  </sheetViews>
  <sheetFormatPr defaultRowHeight="14.25"/>
  <cols>
    <col min="1" max="1" width="9.33203125" style="41"/>
    <col min="2" max="2" width="41.1640625" style="41" customWidth="1"/>
    <col min="3" max="5" width="20.1640625" style="41" customWidth="1"/>
    <col min="6" max="6" width="19.33203125" style="41" customWidth="1"/>
    <col min="7" max="16384" width="9.33203125" style="41"/>
  </cols>
  <sheetData>
    <row r="1" spans="1:6" ht="24" customHeight="1">
      <c r="A1" s="153" t="s">
        <v>220</v>
      </c>
      <c r="B1" s="153"/>
      <c r="C1" s="153"/>
      <c r="D1" s="153"/>
      <c r="E1" s="153"/>
      <c r="F1" s="153"/>
    </row>
    <row r="2" spans="1:6" ht="20.25" customHeight="1">
      <c r="A2" s="152" t="s">
        <v>163</v>
      </c>
      <c r="B2" s="152"/>
      <c r="C2" s="44"/>
      <c r="D2" s="44"/>
      <c r="E2" s="44"/>
      <c r="F2" s="44"/>
    </row>
    <row r="4" spans="1:6" ht="20.25" customHeight="1">
      <c r="A4" s="152" t="s">
        <v>162</v>
      </c>
      <c r="B4" s="152"/>
      <c r="C4" s="48"/>
      <c r="D4" s="44"/>
      <c r="E4" s="44"/>
      <c r="F4" s="44"/>
    </row>
    <row r="6" spans="1:6" ht="20.25" customHeight="1">
      <c r="A6" s="154" t="s">
        <v>243</v>
      </c>
      <c r="B6" s="154"/>
      <c r="C6" s="154"/>
      <c r="D6" s="154"/>
      <c r="E6" s="154"/>
      <c r="F6" s="154"/>
    </row>
    <row r="7" spans="1:6" ht="56.25" customHeight="1">
      <c r="A7" s="49" t="s">
        <v>150</v>
      </c>
      <c r="B7" s="34" t="s">
        <v>21</v>
      </c>
      <c r="C7" s="34" t="s">
        <v>234</v>
      </c>
      <c r="D7" s="34" t="s">
        <v>235</v>
      </c>
      <c r="E7" s="34" t="s">
        <v>236</v>
      </c>
      <c r="F7" s="34" t="s">
        <v>237</v>
      </c>
    </row>
    <row r="8" spans="1:6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</row>
    <row r="9" spans="1:6" ht="22.5" customHeight="1">
      <c r="A9" s="50"/>
      <c r="B9" s="55" t="s">
        <v>238</v>
      </c>
      <c r="C9" s="52"/>
      <c r="D9" s="52"/>
      <c r="E9" s="52"/>
      <c r="F9" s="52"/>
    </row>
    <row r="10" spans="1:6" ht="21" customHeight="1">
      <c r="A10" s="45"/>
      <c r="B10" s="54" t="s">
        <v>61</v>
      </c>
      <c r="C10" s="43"/>
      <c r="D10" s="43"/>
      <c r="E10" s="43"/>
      <c r="F10" s="43"/>
    </row>
    <row r="11" spans="1:6" ht="21" customHeight="1">
      <c r="A11" s="45"/>
      <c r="B11" s="55" t="s">
        <v>239</v>
      </c>
      <c r="C11" s="52"/>
      <c r="D11" s="52"/>
      <c r="E11" s="52"/>
      <c r="F11" s="52"/>
    </row>
    <row r="12" spans="1:6" ht="21" customHeight="1">
      <c r="A12" s="45"/>
      <c r="B12" s="54" t="s">
        <v>61</v>
      </c>
      <c r="C12" s="43"/>
      <c r="D12" s="43"/>
      <c r="E12" s="43"/>
      <c r="F12" s="43"/>
    </row>
    <row r="13" spans="1:6" ht="21" customHeight="1">
      <c r="A13" s="45"/>
      <c r="B13" s="55" t="s">
        <v>240</v>
      </c>
      <c r="C13" s="52"/>
      <c r="D13" s="52"/>
      <c r="E13" s="52"/>
      <c r="F13" s="52"/>
    </row>
    <row r="14" spans="1:6" ht="21" customHeight="1">
      <c r="A14" s="45"/>
      <c r="B14" s="54" t="s">
        <v>61</v>
      </c>
      <c r="C14" s="43"/>
      <c r="D14" s="43"/>
      <c r="E14" s="43"/>
      <c r="F14" s="43"/>
    </row>
    <row r="15" spans="1:6" ht="21" customHeight="1">
      <c r="A15" s="45"/>
      <c r="B15" s="55" t="s">
        <v>241</v>
      </c>
      <c r="C15" s="52"/>
      <c r="D15" s="52"/>
      <c r="E15" s="52"/>
      <c r="F15" s="52"/>
    </row>
    <row r="16" spans="1:6" ht="21" customHeight="1">
      <c r="A16" s="45"/>
      <c r="B16" s="54" t="s">
        <v>61</v>
      </c>
      <c r="C16" s="43"/>
      <c r="D16" s="43"/>
      <c r="E16" s="43"/>
      <c r="F16" s="43"/>
    </row>
    <row r="17" spans="1:6" ht="21" customHeight="1">
      <c r="A17" s="45"/>
      <c r="B17" s="55" t="s">
        <v>242</v>
      </c>
      <c r="C17" s="52"/>
      <c r="D17" s="52"/>
      <c r="E17" s="52"/>
      <c r="F17" s="52"/>
    </row>
    <row r="18" spans="1:6" ht="21" customHeight="1">
      <c r="A18" s="45"/>
      <c r="B18" s="54" t="s">
        <v>61</v>
      </c>
      <c r="C18" s="43"/>
      <c r="D18" s="43"/>
      <c r="E18" s="43"/>
      <c r="F18" s="43"/>
    </row>
    <row r="19" spans="1:6">
      <c r="A19" s="150" t="s">
        <v>160</v>
      </c>
      <c r="B19" s="151"/>
      <c r="C19" s="49" t="s">
        <v>117</v>
      </c>
      <c r="D19" s="49" t="s">
        <v>117</v>
      </c>
      <c r="E19" s="49" t="s">
        <v>117</v>
      </c>
      <c r="F19" s="49"/>
    </row>
  </sheetData>
  <mergeCells count="5">
    <mergeCell ref="A2:B2"/>
    <mergeCell ref="A4:B4"/>
    <mergeCell ref="A19:B19"/>
    <mergeCell ref="A1:F1"/>
    <mergeCell ref="A6:F6"/>
  </mergeCells>
  <pageMargins left="0.7" right="0.7" top="0.75" bottom="0.75" header="0.3" footer="0.3"/>
  <pageSetup paperSize="9" scale="7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5" width="20.1640625" style="41" customWidth="1"/>
    <col min="6" max="16384" width="9.33203125" style="41"/>
  </cols>
  <sheetData>
    <row r="1" spans="1:5" ht="24" customHeight="1">
      <c r="A1" s="153" t="s">
        <v>220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20.25" customHeight="1">
      <c r="A6" s="154" t="s">
        <v>262</v>
      </c>
      <c r="B6" s="154"/>
      <c r="C6" s="154"/>
      <c r="D6" s="154"/>
      <c r="E6" s="154"/>
    </row>
    <row r="7" spans="1:5" ht="56.25" customHeight="1">
      <c r="A7" s="49" t="s">
        <v>150</v>
      </c>
      <c r="B7" s="34" t="s">
        <v>21</v>
      </c>
      <c r="C7" s="34" t="s">
        <v>244</v>
      </c>
      <c r="D7" s="34" t="s">
        <v>245</v>
      </c>
      <c r="E7" s="34" t="s">
        <v>246</v>
      </c>
    </row>
    <row r="8" spans="1:5">
      <c r="A8" s="42">
        <v>1</v>
      </c>
      <c r="B8" s="42">
        <v>2</v>
      </c>
      <c r="C8" s="42">
        <v>3</v>
      </c>
      <c r="D8" s="42">
        <v>4</v>
      </c>
      <c r="E8" s="42">
        <v>5</v>
      </c>
    </row>
    <row r="9" spans="1:5" ht="24.75" customHeight="1">
      <c r="A9" s="45"/>
      <c r="B9" s="54" t="s">
        <v>247</v>
      </c>
      <c r="C9" s="49" t="s">
        <v>117</v>
      </c>
      <c r="D9" s="49" t="s">
        <v>117</v>
      </c>
      <c r="E9" s="43"/>
    </row>
    <row r="10" spans="1:5" ht="20.25" customHeight="1">
      <c r="A10" s="45"/>
      <c r="B10" s="54" t="s">
        <v>61</v>
      </c>
      <c r="C10" s="43"/>
      <c r="D10" s="43"/>
      <c r="E10" s="43"/>
    </row>
    <row r="11" spans="1:5" ht="20.25" customHeight="1">
      <c r="A11" s="45"/>
      <c r="B11" s="54" t="s">
        <v>248</v>
      </c>
      <c r="C11" s="49" t="s">
        <v>117</v>
      </c>
      <c r="D11" s="49" t="s">
        <v>117</v>
      </c>
      <c r="E11" s="43"/>
    </row>
    <row r="12" spans="1:5" ht="21" customHeight="1">
      <c r="A12" s="45"/>
      <c r="B12" s="54" t="s">
        <v>61</v>
      </c>
      <c r="C12" s="43"/>
      <c r="D12" s="43"/>
      <c r="E12" s="43"/>
    </row>
    <row r="13" spans="1:5">
      <c r="A13" s="150" t="s">
        <v>160</v>
      </c>
      <c r="B13" s="151"/>
      <c r="C13" s="49" t="s">
        <v>117</v>
      </c>
      <c r="D13" s="49" t="s">
        <v>117</v>
      </c>
      <c r="E13" s="49"/>
    </row>
  </sheetData>
  <mergeCells count="5">
    <mergeCell ref="A1:E1"/>
    <mergeCell ref="A2:B2"/>
    <mergeCell ref="A4:B4"/>
    <mergeCell ref="A6:E6"/>
    <mergeCell ref="A13:B13"/>
  </mergeCells>
  <pageMargins left="0.7" right="0.7" top="0.75" bottom="0.75" header="0.3" footer="0.3"/>
  <pageSetup paperSize="9" scale="88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5" width="20.1640625" style="41" customWidth="1"/>
    <col min="6" max="16384" width="9.33203125" style="41"/>
  </cols>
  <sheetData>
    <row r="1" spans="1:5" ht="24" customHeight="1">
      <c r="A1" s="153" t="s">
        <v>220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20.25" customHeight="1">
      <c r="A6" s="154" t="s">
        <v>263</v>
      </c>
      <c r="B6" s="154"/>
      <c r="C6" s="154"/>
      <c r="D6" s="154"/>
      <c r="E6" s="154"/>
    </row>
    <row r="7" spans="1:5" ht="56.25" customHeight="1">
      <c r="A7" s="49" t="s">
        <v>150</v>
      </c>
      <c r="B7" s="34" t="s">
        <v>164</v>
      </c>
      <c r="C7" s="34" t="s">
        <v>249</v>
      </c>
      <c r="D7" s="34" t="s">
        <v>250</v>
      </c>
      <c r="E7" s="34" t="s">
        <v>251</v>
      </c>
    </row>
    <row r="8" spans="1:5">
      <c r="A8" s="42">
        <v>1</v>
      </c>
      <c r="B8" s="42">
        <v>2</v>
      </c>
      <c r="C8" s="42">
        <v>3</v>
      </c>
      <c r="D8" s="42">
        <v>4</v>
      </c>
      <c r="E8" s="42">
        <v>5</v>
      </c>
    </row>
    <row r="9" spans="1:5" ht="32.25" customHeight="1">
      <c r="A9" s="56" t="s">
        <v>30</v>
      </c>
      <c r="B9" s="54" t="s">
        <v>252</v>
      </c>
      <c r="C9" s="49" t="s">
        <v>117</v>
      </c>
      <c r="D9" s="49" t="s">
        <v>117</v>
      </c>
      <c r="E9" s="54"/>
    </row>
    <row r="10" spans="1:5" ht="20.25" customHeight="1">
      <c r="A10" s="54"/>
      <c r="B10" s="46" t="s">
        <v>253</v>
      </c>
      <c r="C10" s="54"/>
      <c r="D10" s="54"/>
      <c r="E10" s="54"/>
    </row>
    <row r="11" spans="1:5" ht="32.25" customHeight="1">
      <c r="A11" s="54"/>
      <c r="B11" s="46" t="s">
        <v>254</v>
      </c>
      <c r="C11" s="54"/>
      <c r="D11" s="54"/>
      <c r="E11" s="54"/>
    </row>
    <row r="12" spans="1:5" ht="33.75" customHeight="1">
      <c r="A12" s="54"/>
      <c r="B12" s="46" t="s">
        <v>255</v>
      </c>
      <c r="C12" s="54"/>
      <c r="D12" s="54"/>
      <c r="E12" s="54"/>
    </row>
    <row r="13" spans="1:5" ht="47.25" customHeight="1">
      <c r="A13" s="54"/>
      <c r="B13" s="46" t="s">
        <v>256</v>
      </c>
      <c r="C13" s="54"/>
      <c r="D13" s="54"/>
      <c r="E13" s="54"/>
    </row>
    <row r="14" spans="1:5" ht="20.25" customHeight="1">
      <c r="A14" s="54"/>
      <c r="B14" s="46" t="s">
        <v>61</v>
      </c>
      <c r="C14" s="54"/>
      <c r="D14" s="54"/>
      <c r="E14" s="54"/>
    </row>
    <row r="15" spans="1:5" ht="30" customHeight="1">
      <c r="A15" s="56" t="s">
        <v>31</v>
      </c>
      <c r="B15" s="46" t="s">
        <v>257</v>
      </c>
      <c r="C15" s="49" t="s">
        <v>117</v>
      </c>
      <c r="D15" s="49" t="s">
        <v>117</v>
      </c>
      <c r="E15" s="54"/>
    </row>
    <row r="16" spans="1:5" ht="20.25" customHeight="1">
      <c r="A16" s="54"/>
      <c r="B16" s="46" t="s">
        <v>61</v>
      </c>
      <c r="C16" s="54"/>
      <c r="D16" s="54"/>
      <c r="E16" s="54"/>
    </row>
    <row r="17" spans="1:5" ht="27" customHeight="1">
      <c r="A17" s="56" t="s">
        <v>32</v>
      </c>
      <c r="B17" s="54" t="s">
        <v>258</v>
      </c>
      <c r="C17" s="49" t="s">
        <v>117</v>
      </c>
      <c r="D17" s="49" t="s">
        <v>117</v>
      </c>
      <c r="E17" s="54"/>
    </row>
    <row r="18" spans="1:5" ht="21" customHeight="1">
      <c r="A18" s="56"/>
      <c r="B18" s="46" t="s">
        <v>61</v>
      </c>
      <c r="C18" s="54"/>
      <c r="D18" s="54"/>
      <c r="E18" s="54"/>
    </row>
    <row r="19" spans="1:5" ht="32.25" customHeight="1">
      <c r="A19" s="56" t="s">
        <v>33</v>
      </c>
      <c r="B19" s="54" t="s">
        <v>259</v>
      </c>
      <c r="C19" s="49" t="s">
        <v>117</v>
      </c>
      <c r="D19" s="49" t="s">
        <v>117</v>
      </c>
      <c r="E19" s="54"/>
    </row>
    <row r="20" spans="1:5" ht="21" customHeight="1">
      <c r="A20" s="56"/>
      <c r="B20" s="46" t="s">
        <v>61</v>
      </c>
      <c r="C20" s="54"/>
      <c r="D20" s="54"/>
      <c r="E20" s="54"/>
    </row>
    <row r="21" spans="1:5">
      <c r="A21" s="150" t="s">
        <v>160</v>
      </c>
      <c r="B21" s="151"/>
      <c r="C21" s="49" t="s">
        <v>117</v>
      </c>
      <c r="D21" s="49" t="s">
        <v>117</v>
      </c>
      <c r="E21" s="49"/>
    </row>
  </sheetData>
  <mergeCells count="5">
    <mergeCell ref="A1:E1"/>
    <mergeCell ref="A2:B2"/>
    <mergeCell ref="A4:B4"/>
    <mergeCell ref="A6:E6"/>
    <mergeCell ref="A21:B21"/>
  </mergeCells>
  <pageMargins left="0.7" right="0.7" top="0.75" bottom="0.75" header="0.3" footer="0.3"/>
  <pageSetup paperSize="9" scale="8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zoomScale="115" zoomScaleNormal="115" workbookViewId="0">
      <selection sqref="A1:D1"/>
    </sheetView>
  </sheetViews>
  <sheetFormatPr defaultRowHeight="14.25"/>
  <cols>
    <col min="1" max="1" width="9.33203125" style="41"/>
    <col min="2" max="2" width="41.1640625" style="41" customWidth="1"/>
    <col min="3" max="4" width="20.1640625" style="41" customWidth="1"/>
    <col min="5" max="16384" width="9.33203125" style="41"/>
  </cols>
  <sheetData>
    <row r="1" spans="1:4" ht="24" customHeight="1">
      <c r="A1" s="153" t="s">
        <v>220</v>
      </c>
      <c r="B1" s="153"/>
      <c r="C1" s="153"/>
      <c r="D1" s="153"/>
    </row>
    <row r="2" spans="1:4" ht="20.25" customHeight="1">
      <c r="A2" s="152" t="s">
        <v>163</v>
      </c>
      <c r="B2" s="152"/>
      <c r="C2" s="44"/>
      <c r="D2" s="44"/>
    </row>
    <row r="4" spans="1:4" ht="20.25" customHeight="1">
      <c r="A4" s="152" t="s">
        <v>162</v>
      </c>
      <c r="B4" s="152"/>
      <c r="C4" s="48"/>
      <c r="D4" s="44"/>
    </row>
    <row r="6" spans="1:4" ht="20.25" customHeight="1">
      <c r="A6" s="154" t="s">
        <v>264</v>
      </c>
      <c r="B6" s="154"/>
      <c r="C6" s="154"/>
      <c r="D6" s="154"/>
    </row>
    <row r="7" spans="1:4" ht="56.25" customHeight="1">
      <c r="A7" s="49" t="s">
        <v>150</v>
      </c>
      <c r="B7" s="34" t="s">
        <v>164</v>
      </c>
      <c r="C7" s="34" t="s">
        <v>260</v>
      </c>
      <c r="D7" s="34" t="s">
        <v>261</v>
      </c>
    </row>
    <row r="8" spans="1:4">
      <c r="A8" s="42">
        <v>1</v>
      </c>
      <c r="B8" s="42">
        <v>2</v>
      </c>
      <c r="C8" s="42">
        <v>3</v>
      </c>
      <c r="D8" s="42">
        <v>4</v>
      </c>
    </row>
    <row r="9" spans="1:4" ht="20.25" customHeight="1">
      <c r="A9" s="56"/>
      <c r="B9" s="54" t="s">
        <v>61</v>
      </c>
      <c r="C9" s="49"/>
      <c r="D9" s="49"/>
    </row>
    <row r="10" spans="1:4" ht="20.25" customHeight="1">
      <c r="A10" s="54"/>
      <c r="B10" s="46"/>
      <c r="C10" s="54"/>
      <c r="D10" s="54"/>
    </row>
    <row r="11" spans="1:4" ht="20.25" customHeight="1">
      <c r="A11" s="54"/>
      <c r="B11" s="46"/>
      <c r="C11" s="54"/>
      <c r="D11" s="54"/>
    </row>
    <row r="12" spans="1:4">
      <c r="A12" s="150" t="s">
        <v>160</v>
      </c>
      <c r="B12" s="151"/>
      <c r="C12" s="49" t="s">
        <v>117</v>
      </c>
      <c r="D12" s="49"/>
    </row>
  </sheetData>
  <mergeCells count="5">
    <mergeCell ref="A1:D1"/>
    <mergeCell ref="A2:B2"/>
    <mergeCell ref="A4:B4"/>
    <mergeCell ref="A6:D6"/>
    <mergeCell ref="A12:B12"/>
  </mergeCells>
  <pageMargins left="0.7" right="0.7" top="0.75" bottom="0.75" header="0.3" footer="0.3"/>
  <pageSetup paperSize="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="115" zoomScaleNormal="115" workbookViewId="0">
      <selection sqref="A1:E1"/>
    </sheetView>
  </sheetViews>
  <sheetFormatPr defaultRowHeight="14.25"/>
  <cols>
    <col min="1" max="1" width="9.33203125" style="41"/>
    <col min="2" max="2" width="41.1640625" style="41" customWidth="1"/>
    <col min="3" max="5" width="20.1640625" style="41" customWidth="1"/>
    <col min="6" max="16384" width="9.33203125" style="41"/>
  </cols>
  <sheetData>
    <row r="1" spans="1:5" ht="24" customHeight="1">
      <c r="A1" s="153" t="s">
        <v>220</v>
      </c>
      <c r="B1" s="153"/>
      <c r="C1" s="153"/>
      <c r="D1" s="153"/>
      <c r="E1" s="153"/>
    </row>
    <row r="2" spans="1:5" ht="20.25" customHeight="1">
      <c r="A2" s="152" t="s">
        <v>163</v>
      </c>
      <c r="B2" s="152"/>
      <c r="C2" s="44"/>
      <c r="D2" s="44"/>
      <c r="E2" s="44"/>
    </row>
    <row r="4" spans="1:5" ht="20.25" customHeight="1">
      <c r="A4" s="152" t="s">
        <v>162</v>
      </c>
      <c r="B4" s="152"/>
      <c r="C4" s="48"/>
      <c r="D4" s="44"/>
      <c r="E4" s="44"/>
    </row>
    <row r="6" spans="1:5" ht="20.25" customHeight="1">
      <c r="A6" s="154" t="s">
        <v>266</v>
      </c>
      <c r="B6" s="154"/>
      <c r="C6" s="154"/>
      <c r="D6" s="154"/>
      <c r="E6" s="154"/>
    </row>
    <row r="7" spans="1:5" ht="56.25" customHeight="1">
      <c r="A7" s="49" t="s">
        <v>150</v>
      </c>
      <c r="B7" s="34" t="s">
        <v>164</v>
      </c>
      <c r="C7" s="34" t="s">
        <v>244</v>
      </c>
      <c r="D7" s="34" t="s">
        <v>265</v>
      </c>
      <c r="E7" s="34" t="s">
        <v>233</v>
      </c>
    </row>
    <row r="8" spans="1:5">
      <c r="A8" s="42">
        <v>1</v>
      </c>
      <c r="B8" s="42">
        <v>2</v>
      </c>
      <c r="C8" s="42">
        <v>3</v>
      </c>
      <c r="D8" s="42">
        <v>4</v>
      </c>
      <c r="E8" s="42">
        <v>5</v>
      </c>
    </row>
    <row r="9" spans="1:5" ht="20.25" customHeight="1">
      <c r="A9" s="56"/>
      <c r="B9" s="54" t="s">
        <v>61</v>
      </c>
      <c r="C9" s="49"/>
      <c r="D9" s="49"/>
      <c r="E9" s="49"/>
    </row>
    <row r="10" spans="1:5" ht="20.25" customHeight="1">
      <c r="A10" s="54"/>
      <c r="B10" s="46"/>
      <c r="C10" s="54"/>
      <c r="D10" s="54"/>
      <c r="E10" s="54"/>
    </row>
    <row r="11" spans="1:5" ht="20.25" customHeight="1">
      <c r="A11" s="54"/>
      <c r="B11" s="46"/>
      <c r="C11" s="54"/>
      <c r="D11" s="54"/>
      <c r="E11" s="54"/>
    </row>
    <row r="12" spans="1:5">
      <c r="A12" s="150" t="s">
        <v>160</v>
      </c>
      <c r="B12" s="151"/>
      <c r="C12" s="49" t="s">
        <v>117</v>
      </c>
      <c r="D12" s="49" t="s">
        <v>117</v>
      </c>
      <c r="E12" s="49"/>
    </row>
  </sheetData>
  <mergeCells count="5">
    <mergeCell ref="A2:B2"/>
    <mergeCell ref="A4:B4"/>
    <mergeCell ref="A12:B12"/>
    <mergeCell ref="A1:E1"/>
    <mergeCell ref="A6:E6"/>
  </mergeCells>
  <pageMargins left="0.7" right="0.7" top="0.75" bottom="0.75" header="0.3" footer="0.3"/>
  <pageSetup paperSize="9" scale="88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zoomScale="115" zoomScaleNormal="115" workbookViewId="0">
      <selection sqref="A1:F1"/>
    </sheetView>
  </sheetViews>
  <sheetFormatPr defaultRowHeight="14.25"/>
  <cols>
    <col min="1" max="1" width="9.33203125" style="41"/>
    <col min="2" max="2" width="41.1640625" style="41" customWidth="1"/>
    <col min="3" max="3" width="21.1640625" style="41" customWidth="1"/>
    <col min="4" max="6" width="20.1640625" style="41" customWidth="1"/>
    <col min="7" max="16384" width="9.33203125" style="41"/>
  </cols>
  <sheetData>
    <row r="1" spans="1:6" ht="24" customHeight="1">
      <c r="A1" s="153" t="s">
        <v>220</v>
      </c>
      <c r="B1" s="153"/>
      <c r="C1" s="153"/>
      <c r="D1" s="153"/>
      <c r="E1" s="153"/>
      <c r="F1" s="153"/>
    </row>
    <row r="2" spans="1:6" ht="20.25" customHeight="1">
      <c r="A2" s="152" t="s">
        <v>163</v>
      </c>
      <c r="B2" s="152"/>
      <c r="C2" s="57"/>
      <c r="D2" s="44"/>
      <c r="E2" s="44"/>
      <c r="F2" s="44"/>
    </row>
    <row r="4" spans="1:6" ht="20.25" customHeight="1">
      <c r="A4" s="152" t="s">
        <v>162</v>
      </c>
      <c r="B4" s="152"/>
      <c r="C4" s="57"/>
      <c r="D4" s="48"/>
      <c r="E4" s="44"/>
      <c r="F4" s="44"/>
    </row>
    <row r="6" spans="1:6" ht="20.25" customHeight="1">
      <c r="A6" s="154" t="s">
        <v>267</v>
      </c>
      <c r="B6" s="154"/>
      <c r="C6" s="154"/>
      <c r="D6" s="154"/>
      <c r="E6" s="154"/>
      <c r="F6" s="154"/>
    </row>
    <row r="7" spans="1:6" ht="56.25" customHeight="1">
      <c r="A7" s="49" t="s">
        <v>150</v>
      </c>
      <c r="B7" s="34" t="s">
        <v>164</v>
      </c>
      <c r="C7" s="34" t="s">
        <v>268</v>
      </c>
      <c r="D7" s="34" t="s">
        <v>244</v>
      </c>
      <c r="E7" s="34" t="s">
        <v>269</v>
      </c>
      <c r="F7" s="34" t="s">
        <v>270</v>
      </c>
    </row>
    <row r="8" spans="1:6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</row>
    <row r="9" spans="1:6" ht="20.25" customHeight="1">
      <c r="A9" s="56"/>
      <c r="B9" s="54" t="s">
        <v>61</v>
      </c>
      <c r="C9" s="54"/>
      <c r="D9" s="49"/>
      <c r="E9" s="49"/>
      <c r="F9" s="49"/>
    </row>
    <row r="10" spans="1:6" ht="20.25" customHeight="1">
      <c r="A10" s="54"/>
      <c r="B10" s="46"/>
      <c r="C10" s="46"/>
      <c r="D10" s="54"/>
      <c r="E10" s="54"/>
      <c r="F10" s="54"/>
    </row>
    <row r="11" spans="1:6" ht="20.25" customHeight="1">
      <c r="A11" s="54"/>
      <c r="B11" s="46"/>
      <c r="C11" s="46"/>
      <c r="D11" s="54"/>
      <c r="E11" s="54"/>
      <c r="F11" s="54"/>
    </row>
    <row r="12" spans="1:6">
      <c r="A12" s="150" t="s">
        <v>160</v>
      </c>
      <c r="B12" s="151"/>
      <c r="C12" s="49" t="s">
        <v>117</v>
      </c>
      <c r="D12" s="49" t="s">
        <v>117</v>
      </c>
      <c r="E12" s="49" t="s">
        <v>117</v>
      </c>
      <c r="F12" s="49"/>
    </row>
  </sheetData>
  <mergeCells count="5">
    <mergeCell ref="A1:F1"/>
    <mergeCell ref="A2:B2"/>
    <mergeCell ref="A4:B4"/>
    <mergeCell ref="A6:F6"/>
    <mergeCell ref="A12:B12"/>
  </mergeCells>
  <pageMargins left="0.7" right="0.7" top="0.75" bottom="0.75" header="0.3" footer="0.3"/>
  <pageSetup paperSize="9" scale="74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56"/>
  <sheetViews>
    <sheetView topLeftCell="AA22" zoomScale="115" zoomScaleNormal="115" zoomScaleSheetLayoutView="100" workbookViewId="0">
      <selection activeCell="BP8" sqref="BP8:FK8"/>
    </sheetView>
  </sheetViews>
  <sheetFormatPr defaultColWidth="1" defaultRowHeight="12" customHeight="1"/>
  <cols>
    <col min="1" max="16384" width="1" style="58"/>
  </cols>
  <sheetData>
    <row r="1" spans="2:167" s="60" customFormat="1" ht="9" customHeight="1">
      <c r="CS1" s="60" t="s">
        <v>329</v>
      </c>
    </row>
    <row r="2" spans="2:167" s="60" customFormat="1" ht="9" customHeight="1">
      <c r="CS2" s="60" t="s">
        <v>328</v>
      </c>
    </row>
    <row r="3" spans="2:167" s="60" customFormat="1" ht="9" customHeight="1">
      <c r="CS3" s="60" t="s">
        <v>327</v>
      </c>
    </row>
    <row r="4" spans="2:167" s="60" customFormat="1" ht="9" customHeight="1">
      <c r="CS4" s="60" t="s">
        <v>326</v>
      </c>
    </row>
    <row r="5" spans="2:167" s="60" customFormat="1" ht="3" customHeight="1"/>
    <row r="6" spans="2:167" s="96" customFormat="1" ht="9" customHeight="1">
      <c r="CS6" s="96" t="s">
        <v>325</v>
      </c>
    </row>
    <row r="7" spans="2:167" s="60" customFormat="1" ht="6" customHeight="1"/>
    <row r="8" spans="2:167" s="59" customFormat="1" ht="10.5" customHeight="1">
      <c r="BP8" s="159" t="s">
        <v>324</v>
      </c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</row>
    <row r="9" spans="2:167" s="59" customFormat="1" ht="10.5" customHeight="1"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</row>
    <row r="10" spans="2:167" s="60" customFormat="1" ht="9.75" customHeight="1">
      <c r="BP10" s="162" t="s">
        <v>323</v>
      </c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</row>
    <row r="11" spans="2:167" s="59" customFormat="1" ht="10.5" customHeight="1"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</row>
    <row r="12" spans="2:167" s="60" customFormat="1" ht="9.75" customHeight="1">
      <c r="BP12" s="161" t="s">
        <v>322</v>
      </c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</row>
    <row r="13" spans="2:167" s="59" customFormat="1" ht="10.5" customHeight="1"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95"/>
      <c r="CM13" s="95"/>
      <c r="DT13" s="95"/>
      <c r="DU13" s="95"/>
      <c r="DV13" s="95"/>
      <c r="DW13" s="95"/>
      <c r="DX13" s="95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7"/>
      <c r="FJ13" s="167"/>
      <c r="FK13" s="167"/>
    </row>
    <row r="14" spans="2:167" s="60" customFormat="1" ht="9.75" customHeight="1">
      <c r="BP14" s="161" t="s">
        <v>57</v>
      </c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94"/>
      <c r="CM14" s="94"/>
      <c r="DY14" s="162" t="s">
        <v>274</v>
      </c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</row>
    <row r="15" spans="2:167" s="59" customFormat="1" ht="10.5" customHeight="1">
      <c r="BP15" s="71" t="s">
        <v>272</v>
      </c>
      <c r="BQ15" s="172"/>
      <c r="BR15" s="172"/>
      <c r="BS15" s="172"/>
      <c r="BT15" s="172"/>
      <c r="BU15" s="172"/>
      <c r="BV15" s="173" t="s">
        <v>272</v>
      </c>
      <c r="BW15" s="173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6">
        <v>20</v>
      </c>
      <c r="CV15" s="176"/>
      <c r="CW15" s="176"/>
      <c r="CX15" s="176"/>
      <c r="CY15" s="174"/>
      <c r="CZ15" s="174"/>
      <c r="DA15" s="174"/>
      <c r="DB15" s="173" t="s">
        <v>271</v>
      </c>
      <c r="DC15" s="173"/>
      <c r="DD15" s="173"/>
      <c r="FK15" s="71"/>
    </row>
    <row r="16" spans="2:167" s="93" customFormat="1" ht="15" customHeight="1">
      <c r="B16" s="175" t="s">
        <v>321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</row>
    <row r="17" spans="1:167" s="59" customFormat="1" ht="12" customHeight="1" thickBot="1">
      <c r="A17" s="92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I17" s="91" t="s">
        <v>363</v>
      </c>
      <c r="EJ17" s="171"/>
      <c r="EK17" s="171"/>
      <c r="EL17" s="171"/>
      <c r="EM17" s="171"/>
      <c r="EN17" s="90" t="s">
        <v>320</v>
      </c>
      <c r="EO17" s="90"/>
      <c r="EP17" s="90"/>
      <c r="EQ17" s="90"/>
      <c r="EZ17" s="168" t="s">
        <v>319</v>
      </c>
      <c r="FA17" s="169"/>
      <c r="FB17" s="169"/>
      <c r="FC17" s="169"/>
      <c r="FD17" s="169"/>
      <c r="FE17" s="169"/>
      <c r="FF17" s="169"/>
      <c r="FG17" s="169"/>
      <c r="FH17" s="169"/>
      <c r="FI17" s="169"/>
      <c r="FJ17" s="169"/>
      <c r="FK17" s="170"/>
    </row>
    <row r="18" spans="1:167" s="59" customFormat="1" ht="12" customHeight="1">
      <c r="EB18" s="90"/>
      <c r="EC18" s="90"/>
      <c r="ED18" s="90"/>
      <c r="EE18" s="90"/>
      <c r="EF18" s="89"/>
      <c r="EG18" s="89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3"/>
      <c r="ES18" s="73"/>
      <c r="ET18" s="73"/>
      <c r="EU18" s="73"/>
      <c r="EW18" s="72"/>
      <c r="EX18" s="73" t="s">
        <v>318</v>
      </c>
      <c r="EZ18" s="254" t="s">
        <v>317</v>
      </c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6"/>
    </row>
    <row r="19" spans="1:167" s="59" customFormat="1" ht="10.5" customHeight="1">
      <c r="AQ19" s="71" t="s">
        <v>316</v>
      </c>
      <c r="AR19" s="172"/>
      <c r="AS19" s="172"/>
      <c r="AT19" s="172"/>
      <c r="AU19" s="172"/>
      <c r="AV19" s="172"/>
      <c r="AW19" s="173" t="s">
        <v>272</v>
      </c>
      <c r="AX19" s="173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6">
        <v>20</v>
      </c>
      <c r="BW19" s="176"/>
      <c r="BX19" s="176"/>
      <c r="BY19" s="176"/>
      <c r="BZ19" s="174"/>
      <c r="CA19" s="174"/>
      <c r="CB19" s="174"/>
      <c r="CC19" s="173" t="s">
        <v>271</v>
      </c>
      <c r="CD19" s="173"/>
      <c r="CE19" s="173"/>
      <c r="ER19" s="71"/>
      <c r="ES19" s="71"/>
      <c r="ET19" s="71"/>
      <c r="EU19" s="71"/>
      <c r="EX19" s="71" t="s">
        <v>315</v>
      </c>
      <c r="EZ19" s="257"/>
      <c r="FA19" s="258"/>
      <c r="FB19" s="258"/>
      <c r="FC19" s="258"/>
      <c r="FD19" s="258"/>
      <c r="FE19" s="258"/>
      <c r="FF19" s="258"/>
      <c r="FG19" s="258"/>
      <c r="FH19" s="258"/>
      <c r="FI19" s="258"/>
      <c r="FJ19" s="258"/>
      <c r="FK19" s="259"/>
    </row>
    <row r="20" spans="1:167" s="59" customFormat="1" ht="10.5" customHeight="1">
      <c r="A20" s="59" t="s">
        <v>314</v>
      </c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R20" s="71"/>
      <c r="ES20" s="71"/>
      <c r="ET20" s="71"/>
      <c r="EU20" s="71"/>
      <c r="EX20" s="71"/>
      <c r="EZ20" s="178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80"/>
    </row>
    <row r="21" spans="1:167" s="59" customFormat="1" ht="10.5" customHeight="1">
      <c r="A21" s="59" t="s">
        <v>313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R21" s="71"/>
      <c r="ES21" s="71"/>
      <c r="ET21" s="71"/>
      <c r="EU21" s="71"/>
      <c r="EX21" s="71" t="s">
        <v>304</v>
      </c>
      <c r="EZ21" s="184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85"/>
    </row>
    <row r="22" spans="1:167" s="59" customFormat="1" ht="3" customHeight="1" thickBo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R22" s="71"/>
      <c r="ES22" s="71"/>
      <c r="ET22" s="71"/>
      <c r="EU22" s="71"/>
      <c r="EX22" s="71"/>
      <c r="EZ22" s="178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80"/>
    </row>
    <row r="23" spans="1:167" s="59" customFormat="1" ht="10.5" customHeight="1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N23" s="82"/>
      <c r="AO23" s="88" t="s">
        <v>312</v>
      </c>
      <c r="AP23" s="82"/>
      <c r="AQ23" s="82"/>
      <c r="AR23" s="82"/>
      <c r="AY23" s="238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40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R23" s="71"/>
      <c r="ES23" s="71"/>
      <c r="ET23" s="71"/>
      <c r="EU23" s="71"/>
      <c r="EX23" s="71" t="s">
        <v>311</v>
      </c>
      <c r="EZ23" s="181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3"/>
    </row>
    <row r="24" spans="1:167" s="59" customFormat="1" ht="3" customHeight="1" thickBot="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Y24" s="241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3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R24" s="71"/>
      <c r="ES24" s="71"/>
      <c r="ET24" s="71"/>
      <c r="EU24" s="71"/>
      <c r="EX24" s="71"/>
      <c r="EZ24" s="184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85"/>
    </row>
    <row r="25" spans="1:167" s="59" customFormat="1" ht="10.5" customHeight="1">
      <c r="A25" s="59" t="s">
        <v>310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R25" s="71"/>
      <c r="ES25" s="71"/>
      <c r="ET25" s="71"/>
      <c r="EU25" s="71"/>
      <c r="EX25" s="73" t="s">
        <v>309</v>
      </c>
      <c r="EZ25" s="257"/>
      <c r="FA25" s="258"/>
      <c r="FB25" s="258"/>
      <c r="FC25" s="258"/>
      <c r="FD25" s="258"/>
      <c r="FE25" s="258"/>
      <c r="FF25" s="258"/>
      <c r="FG25" s="258"/>
      <c r="FH25" s="258"/>
      <c r="FI25" s="258"/>
      <c r="FJ25" s="258"/>
      <c r="FK25" s="259"/>
    </row>
    <row r="26" spans="1:167" s="59" customFormat="1" ht="10.5" customHeight="1">
      <c r="A26" s="59" t="s">
        <v>306</v>
      </c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/>
      <c r="DK26" s="188"/>
      <c r="DL26" s="188"/>
      <c r="DM26" s="188"/>
      <c r="DN26" s="188"/>
      <c r="DO26" s="188"/>
      <c r="DP26" s="188"/>
      <c r="DQ26" s="188"/>
      <c r="DR26" s="188"/>
      <c r="DS26" s="188"/>
      <c r="DT26" s="188"/>
      <c r="DU26" s="188"/>
      <c r="DV26" s="188"/>
      <c r="DW26" s="188"/>
      <c r="DX26" s="188"/>
      <c r="DY26" s="188"/>
      <c r="DZ26" s="188"/>
      <c r="EA26" s="188"/>
      <c r="EB26" s="188"/>
      <c r="EC26" s="188"/>
      <c r="ED26" s="188"/>
      <c r="EE26" s="188"/>
      <c r="EF26" s="188"/>
      <c r="EG26" s="188"/>
      <c r="EH26" s="188"/>
      <c r="EI26" s="188"/>
      <c r="EJ26" s="188"/>
      <c r="EK26" s="188"/>
      <c r="EL26" s="188"/>
      <c r="ER26" s="71"/>
      <c r="ES26" s="71"/>
      <c r="ET26" s="71"/>
      <c r="EU26" s="71"/>
      <c r="EX26" s="71"/>
      <c r="EZ26" s="178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80"/>
    </row>
    <row r="27" spans="1:167" s="59" customFormat="1" ht="10.5" customHeight="1">
      <c r="A27" s="59" t="s">
        <v>308</v>
      </c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R27" s="71"/>
      <c r="ES27" s="71"/>
      <c r="ET27" s="71"/>
      <c r="EU27" s="71"/>
      <c r="EX27" s="71" t="s">
        <v>307</v>
      </c>
      <c r="EZ27" s="260"/>
      <c r="FA27" s="261"/>
      <c r="FB27" s="261"/>
      <c r="FC27" s="261"/>
      <c r="FD27" s="261"/>
      <c r="FE27" s="261"/>
      <c r="FF27" s="261"/>
      <c r="FG27" s="261"/>
      <c r="FH27" s="261"/>
      <c r="FI27" s="261"/>
      <c r="FJ27" s="261"/>
      <c r="FK27" s="262"/>
    </row>
    <row r="28" spans="1:167" s="59" customFormat="1" ht="10.5" customHeight="1">
      <c r="A28" s="59" t="s">
        <v>306</v>
      </c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88"/>
      <c r="CM28" s="188"/>
      <c r="CN28" s="188"/>
      <c r="CO28" s="188"/>
      <c r="CP28" s="188"/>
      <c r="CQ28" s="188"/>
      <c r="CR28" s="188"/>
      <c r="CS28" s="188"/>
      <c r="CT28" s="188"/>
      <c r="CU28" s="188"/>
      <c r="CV28" s="188"/>
      <c r="CW28" s="188"/>
      <c r="CX28" s="188"/>
      <c r="CY28" s="188"/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  <c r="DT28" s="188"/>
      <c r="DU28" s="188"/>
      <c r="DV28" s="188"/>
      <c r="DW28" s="188"/>
      <c r="DX28" s="188"/>
      <c r="DY28" s="188"/>
      <c r="DZ28" s="188"/>
      <c r="EA28" s="188"/>
      <c r="EB28" s="188"/>
      <c r="EC28" s="188"/>
      <c r="ED28" s="188"/>
      <c r="EE28" s="188"/>
      <c r="EF28" s="188"/>
      <c r="EG28" s="188"/>
      <c r="EH28" s="188"/>
      <c r="EI28" s="188"/>
      <c r="EJ28" s="188"/>
      <c r="EK28" s="188"/>
      <c r="EL28" s="188"/>
      <c r="EN28" s="72"/>
      <c r="EO28" s="72"/>
      <c r="EP28" s="72"/>
      <c r="EQ28" s="72"/>
      <c r="ER28" s="73"/>
      <c r="ES28" s="73"/>
      <c r="ET28" s="73"/>
      <c r="EU28" s="73"/>
      <c r="EW28" s="72"/>
      <c r="EZ28" s="178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80"/>
    </row>
    <row r="29" spans="1:167" s="59" customFormat="1" ht="10.5" customHeight="1">
      <c r="A29" s="59" t="s">
        <v>305</v>
      </c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N29" s="72"/>
      <c r="EO29" s="72"/>
      <c r="EP29" s="72"/>
      <c r="EQ29" s="72"/>
      <c r="ER29" s="73"/>
      <c r="ES29" s="73"/>
      <c r="ET29" s="73"/>
      <c r="EU29" s="73"/>
      <c r="EW29" s="72"/>
      <c r="EX29" s="71" t="s">
        <v>304</v>
      </c>
      <c r="EZ29" s="184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85"/>
    </row>
    <row r="30" spans="1:167" s="59" customFormat="1" ht="10.5" customHeight="1">
      <c r="A30" s="59" t="s">
        <v>303</v>
      </c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72"/>
      <c r="EK30" s="72"/>
      <c r="EL30" s="72"/>
      <c r="EM30" s="72"/>
      <c r="EN30" s="72"/>
      <c r="EO30" s="72"/>
      <c r="EP30" s="72"/>
      <c r="EQ30" s="72"/>
      <c r="ER30" s="73"/>
      <c r="ES30" s="73"/>
      <c r="ET30" s="73"/>
      <c r="EU30" s="73"/>
      <c r="EW30" s="72"/>
      <c r="EX30" s="71" t="s">
        <v>302</v>
      </c>
      <c r="EZ30" s="260"/>
      <c r="FA30" s="261"/>
      <c r="FB30" s="261"/>
      <c r="FC30" s="261"/>
      <c r="FD30" s="261"/>
      <c r="FE30" s="261"/>
      <c r="FF30" s="261"/>
      <c r="FG30" s="261"/>
      <c r="FH30" s="261"/>
      <c r="FI30" s="261"/>
      <c r="FJ30" s="261"/>
      <c r="FK30" s="262"/>
    </row>
    <row r="31" spans="1:167" s="59" customFormat="1" ht="10.5" customHeight="1" thickBot="1"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72"/>
      <c r="EK31" s="72"/>
      <c r="EL31" s="72"/>
      <c r="EM31" s="72"/>
      <c r="EN31" s="72"/>
      <c r="EO31" s="72"/>
      <c r="EP31" s="72"/>
      <c r="EQ31" s="72"/>
      <c r="ER31" s="73"/>
      <c r="ES31" s="73"/>
      <c r="ET31" s="73"/>
      <c r="EU31" s="73"/>
      <c r="EW31" s="72"/>
      <c r="EX31" s="71" t="s">
        <v>301</v>
      </c>
      <c r="EZ31" s="263"/>
      <c r="FA31" s="264"/>
      <c r="FB31" s="264"/>
      <c r="FC31" s="264"/>
      <c r="FD31" s="264"/>
      <c r="FE31" s="264"/>
      <c r="FF31" s="264"/>
      <c r="FG31" s="264"/>
      <c r="FH31" s="264"/>
      <c r="FI31" s="264"/>
      <c r="FJ31" s="264"/>
      <c r="FK31" s="265"/>
    </row>
    <row r="32" spans="1:167" s="60" customFormat="1" ht="10.5" customHeight="1" thickBot="1">
      <c r="L32" s="161" t="s">
        <v>300</v>
      </c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5"/>
      <c r="EK32" s="85"/>
      <c r="EL32" s="85"/>
      <c r="EM32" s="85"/>
      <c r="EN32" s="85"/>
      <c r="EO32" s="85"/>
      <c r="EP32" s="85"/>
      <c r="EQ32" s="85"/>
      <c r="ER32" s="86"/>
      <c r="ES32" s="86"/>
      <c r="ET32" s="86"/>
      <c r="EU32" s="86"/>
      <c r="EW32" s="85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</row>
    <row r="33" spans="1:167" s="59" customFormat="1" thickBot="1">
      <c r="AX33" s="83"/>
      <c r="AY33" s="83"/>
      <c r="AZ33" s="83"/>
      <c r="BA33" s="83"/>
      <c r="BB33" s="83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CB33" s="81"/>
      <c r="CC33" s="81"/>
      <c r="CD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I33" s="81"/>
      <c r="EL33" s="73" t="s">
        <v>55</v>
      </c>
      <c r="EN33" s="269"/>
      <c r="EO33" s="270"/>
      <c r="EP33" s="270"/>
      <c r="EQ33" s="270"/>
      <c r="ER33" s="270"/>
      <c r="ES33" s="270"/>
      <c r="ET33" s="270"/>
      <c r="EU33" s="270"/>
      <c r="EV33" s="270"/>
      <c r="EW33" s="270"/>
      <c r="EX33" s="270"/>
      <c r="EY33" s="270"/>
      <c r="EZ33" s="270"/>
      <c r="FA33" s="270"/>
      <c r="FB33" s="270"/>
      <c r="FC33" s="270"/>
      <c r="FD33" s="270"/>
      <c r="FE33" s="270"/>
      <c r="FF33" s="270"/>
      <c r="FG33" s="270"/>
      <c r="FH33" s="270"/>
      <c r="FI33" s="270"/>
      <c r="FJ33" s="270"/>
      <c r="FK33" s="271"/>
    </row>
    <row r="34" spans="1:167" s="59" customFormat="1" ht="5.0999999999999996" customHeight="1">
      <c r="A34" s="82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72"/>
      <c r="EK34" s="72"/>
      <c r="EL34" s="72"/>
      <c r="EM34" s="72"/>
      <c r="EN34" s="72"/>
      <c r="EO34" s="72"/>
      <c r="EP34" s="72"/>
      <c r="EQ34" s="72"/>
      <c r="ER34" s="73"/>
      <c r="ES34" s="73"/>
      <c r="ET34" s="73"/>
      <c r="EU34" s="73"/>
      <c r="EW34" s="72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</row>
    <row r="35" spans="1:167" s="59" customFormat="1" ht="10.5" customHeight="1">
      <c r="A35" s="223" t="s">
        <v>299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3" t="s">
        <v>298</v>
      </c>
      <c r="AF35" s="164"/>
      <c r="AG35" s="164"/>
      <c r="AH35" s="164"/>
      <c r="AI35" s="164"/>
      <c r="AJ35" s="164"/>
      <c r="AK35" s="164"/>
      <c r="AL35" s="164"/>
      <c r="AM35" s="164"/>
      <c r="AN35" s="164"/>
      <c r="AO35" s="224" t="s">
        <v>297</v>
      </c>
      <c r="AP35" s="225"/>
      <c r="AQ35" s="225"/>
      <c r="AR35" s="225"/>
      <c r="AS35" s="225"/>
      <c r="AT35" s="225"/>
      <c r="AU35" s="225"/>
      <c r="AV35" s="225"/>
      <c r="AW35" s="225"/>
      <c r="AX35" s="225"/>
      <c r="AY35" s="163" t="s">
        <v>296</v>
      </c>
      <c r="AZ35" s="164"/>
      <c r="BA35" s="164"/>
      <c r="BB35" s="164"/>
      <c r="BC35" s="164"/>
      <c r="BD35" s="164"/>
      <c r="BE35" s="164"/>
      <c r="BF35" s="164"/>
      <c r="BG35" s="164"/>
      <c r="BH35" s="164"/>
      <c r="BI35" s="206" t="s">
        <v>295</v>
      </c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7"/>
      <c r="CD35" s="207"/>
      <c r="CE35" s="207"/>
      <c r="CF35" s="207"/>
      <c r="CG35" s="207"/>
      <c r="CH35" s="207"/>
      <c r="CI35" s="207"/>
      <c r="CJ35" s="207"/>
      <c r="CK35" s="207"/>
      <c r="CL35" s="207"/>
      <c r="CM35" s="208"/>
      <c r="CN35" s="211" t="s">
        <v>294</v>
      </c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3"/>
      <c r="DP35" s="200" t="s">
        <v>293</v>
      </c>
      <c r="DQ35" s="201"/>
      <c r="DR35" s="201"/>
      <c r="DS35" s="201"/>
      <c r="DT35" s="201"/>
      <c r="DU35" s="201"/>
      <c r="DV35" s="201"/>
      <c r="DW35" s="201"/>
      <c r="DX35" s="201"/>
      <c r="DY35" s="201"/>
      <c r="DZ35" s="201"/>
      <c r="EA35" s="201"/>
      <c r="EB35" s="201"/>
      <c r="EC35" s="201"/>
      <c r="ED35" s="201"/>
      <c r="EE35" s="201"/>
      <c r="EF35" s="201"/>
      <c r="EG35" s="201"/>
      <c r="EH35" s="201"/>
      <c r="EI35" s="201"/>
      <c r="EJ35" s="201"/>
      <c r="EK35" s="201"/>
      <c r="EL35" s="201"/>
      <c r="EM35" s="201"/>
      <c r="EN35" s="201"/>
      <c r="EO35" s="201"/>
      <c r="EP35" s="201"/>
      <c r="EQ35" s="201"/>
      <c r="ER35" s="201"/>
      <c r="ES35" s="201"/>
      <c r="ET35" s="201"/>
      <c r="EU35" s="201"/>
      <c r="EV35" s="201"/>
      <c r="EW35" s="201"/>
      <c r="EX35" s="201"/>
      <c r="EY35" s="201"/>
      <c r="EZ35" s="201"/>
      <c r="FA35" s="201"/>
      <c r="FB35" s="201"/>
      <c r="FC35" s="201"/>
      <c r="FD35" s="201"/>
      <c r="FE35" s="201"/>
      <c r="FF35" s="201"/>
      <c r="FG35" s="201"/>
      <c r="FH35" s="201"/>
      <c r="FI35" s="201"/>
      <c r="FJ35" s="201"/>
      <c r="FK35" s="201"/>
    </row>
    <row r="36" spans="1:167" s="59" customFormat="1" ht="10.5" customHeight="1">
      <c r="A36" s="223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3"/>
      <c r="AF36" s="164"/>
      <c r="AG36" s="164"/>
      <c r="AH36" s="164"/>
      <c r="AI36" s="164"/>
      <c r="AJ36" s="164"/>
      <c r="AK36" s="164"/>
      <c r="AL36" s="164"/>
      <c r="AM36" s="164"/>
      <c r="AN36" s="164"/>
      <c r="AO36" s="224"/>
      <c r="AP36" s="225"/>
      <c r="AQ36" s="225"/>
      <c r="AR36" s="225"/>
      <c r="AS36" s="225"/>
      <c r="AT36" s="225"/>
      <c r="AU36" s="225"/>
      <c r="AV36" s="225"/>
      <c r="AW36" s="225"/>
      <c r="AX36" s="225"/>
      <c r="AY36" s="163"/>
      <c r="AZ36" s="164"/>
      <c r="BA36" s="164"/>
      <c r="BB36" s="164"/>
      <c r="BC36" s="164"/>
      <c r="BD36" s="164"/>
      <c r="BE36" s="164"/>
      <c r="BF36" s="164"/>
      <c r="BG36" s="164"/>
      <c r="BH36" s="164"/>
      <c r="BI36" s="209" t="s">
        <v>292</v>
      </c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210"/>
      <c r="CN36" s="214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6"/>
      <c r="DP36" s="202"/>
      <c r="DQ36" s="203"/>
      <c r="DR36" s="203"/>
      <c r="DS36" s="203"/>
      <c r="DT36" s="203"/>
      <c r="DU36" s="203"/>
      <c r="DV36" s="203"/>
      <c r="DW36" s="203"/>
      <c r="DX36" s="203"/>
      <c r="DY36" s="203"/>
      <c r="DZ36" s="203"/>
      <c r="EA36" s="203"/>
      <c r="EB36" s="203"/>
      <c r="EC36" s="203"/>
      <c r="ED36" s="203"/>
      <c r="EE36" s="203"/>
      <c r="EF36" s="203"/>
      <c r="EG36" s="203"/>
      <c r="EH36" s="203"/>
      <c r="EI36" s="203"/>
      <c r="EJ36" s="203"/>
      <c r="EK36" s="203"/>
      <c r="EL36" s="203"/>
      <c r="EM36" s="203"/>
      <c r="EN36" s="203"/>
      <c r="EO36" s="203"/>
      <c r="EP36" s="203"/>
      <c r="EQ36" s="203"/>
      <c r="ER36" s="203"/>
      <c r="ES36" s="203"/>
      <c r="ET36" s="203"/>
      <c r="EU36" s="203"/>
      <c r="EV36" s="203"/>
      <c r="EW36" s="203"/>
      <c r="EX36" s="203"/>
      <c r="EY36" s="203"/>
      <c r="EZ36" s="203"/>
      <c r="FA36" s="203"/>
      <c r="FB36" s="203"/>
      <c r="FC36" s="203"/>
      <c r="FD36" s="203"/>
      <c r="FE36" s="203"/>
      <c r="FF36" s="203"/>
      <c r="FG36" s="203"/>
      <c r="FH36" s="203"/>
      <c r="FI36" s="203"/>
      <c r="FJ36" s="203"/>
      <c r="FK36" s="203"/>
    </row>
    <row r="37" spans="1:167" s="74" customFormat="1" ht="10.5" customHeight="1">
      <c r="A37" s="223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7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71" t="s">
        <v>291</v>
      </c>
      <c r="CB37" s="174"/>
      <c r="CC37" s="174"/>
      <c r="CD37" s="174"/>
      <c r="CE37" s="59" t="s">
        <v>271</v>
      </c>
      <c r="CF37" s="59"/>
      <c r="CG37" s="59"/>
      <c r="CH37" s="59"/>
      <c r="CI37" s="59"/>
      <c r="CJ37" s="59"/>
      <c r="CK37" s="59"/>
      <c r="CL37" s="59"/>
      <c r="CM37" s="78"/>
      <c r="CN37" s="214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6"/>
      <c r="DP37" s="202"/>
      <c r="DQ37" s="203"/>
      <c r="DR37" s="203"/>
      <c r="DS37" s="203"/>
      <c r="DT37" s="203"/>
      <c r="DU37" s="203"/>
      <c r="DV37" s="203"/>
      <c r="DW37" s="203"/>
      <c r="DX37" s="203"/>
      <c r="DY37" s="203"/>
      <c r="DZ37" s="203"/>
      <c r="EA37" s="203"/>
      <c r="EB37" s="203"/>
      <c r="EC37" s="203"/>
      <c r="ED37" s="203"/>
      <c r="EE37" s="203"/>
      <c r="EF37" s="203"/>
      <c r="EG37" s="203"/>
      <c r="EH37" s="203"/>
      <c r="EI37" s="203"/>
      <c r="EJ37" s="203"/>
      <c r="EK37" s="203"/>
      <c r="EL37" s="203"/>
      <c r="EM37" s="203"/>
      <c r="EN37" s="203"/>
      <c r="EO37" s="203"/>
      <c r="EP37" s="203"/>
      <c r="EQ37" s="203"/>
      <c r="ER37" s="203"/>
      <c r="ES37" s="203"/>
      <c r="ET37" s="203"/>
      <c r="EU37" s="203"/>
      <c r="EV37" s="203"/>
      <c r="EW37" s="203"/>
      <c r="EX37" s="203"/>
      <c r="EY37" s="203"/>
      <c r="EZ37" s="203"/>
      <c r="FA37" s="203"/>
      <c r="FB37" s="203"/>
      <c r="FC37" s="203"/>
      <c r="FD37" s="203"/>
      <c r="FE37" s="203"/>
      <c r="FF37" s="203"/>
      <c r="FG37" s="203"/>
      <c r="FH37" s="203"/>
      <c r="FI37" s="203"/>
      <c r="FJ37" s="203"/>
      <c r="FK37" s="203"/>
    </row>
    <row r="38" spans="1:167" s="74" customFormat="1" ht="3" customHeight="1">
      <c r="A38" s="223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77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5"/>
      <c r="CN38" s="217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9"/>
      <c r="DP38" s="204"/>
      <c r="DQ38" s="205"/>
      <c r="DR38" s="205"/>
      <c r="DS38" s="205"/>
      <c r="DT38" s="205"/>
      <c r="DU38" s="205"/>
      <c r="DV38" s="205"/>
      <c r="DW38" s="205"/>
      <c r="DX38" s="205"/>
      <c r="DY38" s="205"/>
      <c r="DZ38" s="205"/>
      <c r="EA38" s="205"/>
      <c r="EB38" s="205"/>
      <c r="EC38" s="205"/>
      <c r="ED38" s="205"/>
      <c r="EE38" s="205"/>
      <c r="EF38" s="205"/>
      <c r="EG38" s="205"/>
      <c r="EH38" s="205"/>
      <c r="EI38" s="205"/>
      <c r="EJ38" s="205"/>
      <c r="EK38" s="205"/>
      <c r="EL38" s="205"/>
      <c r="EM38" s="205"/>
      <c r="EN38" s="205"/>
      <c r="EO38" s="205"/>
      <c r="EP38" s="205"/>
      <c r="EQ38" s="205"/>
      <c r="ER38" s="205"/>
      <c r="ES38" s="205"/>
      <c r="ET38" s="205"/>
      <c r="EU38" s="205"/>
      <c r="EV38" s="205"/>
      <c r="EW38" s="205"/>
      <c r="EX38" s="205"/>
      <c r="EY38" s="205"/>
      <c r="EZ38" s="205"/>
      <c r="FA38" s="205"/>
      <c r="FB38" s="205"/>
      <c r="FC38" s="205"/>
      <c r="FD38" s="205"/>
      <c r="FE38" s="205"/>
      <c r="FF38" s="205"/>
      <c r="FG38" s="205"/>
      <c r="FH38" s="205"/>
      <c r="FI38" s="205"/>
      <c r="FJ38" s="205"/>
      <c r="FK38" s="205"/>
    </row>
    <row r="39" spans="1:167" s="74" customFormat="1" ht="14.25" customHeight="1">
      <c r="A39" s="22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87" t="s">
        <v>290</v>
      </c>
      <c r="BJ39" s="187"/>
      <c r="BK39" s="187"/>
      <c r="BL39" s="187"/>
      <c r="BM39" s="187"/>
      <c r="BN39" s="187"/>
      <c r="BO39" s="187"/>
      <c r="BP39" s="187"/>
      <c r="BQ39" s="187"/>
      <c r="BR39" s="187"/>
      <c r="BS39" s="187" t="s">
        <v>289</v>
      </c>
      <c r="BT39" s="187"/>
      <c r="BU39" s="187"/>
      <c r="BV39" s="187"/>
      <c r="BW39" s="187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  <c r="CM39" s="187"/>
      <c r="CN39" s="189" t="s">
        <v>290</v>
      </c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  <c r="DA39" s="191"/>
      <c r="DB39" s="189" t="s">
        <v>289</v>
      </c>
      <c r="DC39" s="190"/>
      <c r="DD39" s="190"/>
      <c r="DE39" s="190"/>
      <c r="DF39" s="190"/>
      <c r="DG39" s="190"/>
      <c r="DH39" s="190"/>
      <c r="DI39" s="190"/>
      <c r="DJ39" s="190"/>
      <c r="DK39" s="190"/>
      <c r="DL39" s="190"/>
      <c r="DM39" s="190"/>
      <c r="DN39" s="190"/>
      <c r="DO39" s="191"/>
      <c r="DP39" s="187" t="s">
        <v>288</v>
      </c>
      <c r="DQ39" s="187"/>
      <c r="DR39" s="187"/>
      <c r="DS39" s="187"/>
      <c r="DT39" s="187"/>
      <c r="DU39" s="187"/>
      <c r="DV39" s="187"/>
      <c r="DW39" s="187"/>
      <c r="DX39" s="187"/>
      <c r="DY39" s="187"/>
      <c r="DZ39" s="187"/>
      <c r="EA39" s="187"/>
      <c r="EB39" s="187"/>
      <c r="EC39" s="187"/>
      <c r="ED39" s="187"/>
      <c r="EE39" s="187"/>
      <c r="EF39" s="187"/>
      <c r="EG39" s="187"/>
      <c r="EH39" s="187"/>
      <c r="EI39" s="187"/>
      <c r="EJ39" s="187"/>
      <c r="EK39" s="187"/>
      <c r="EL39" s="187"/>
      <c r="EM39" s="187"/>
      <c r="EN39" s="187" t="s">
        <v>287</v>
      </c>
      <c r="EO39" s="187"/>
      <c r="EP39" s="187"/>
      <c r="EQ39" s="187"/>
      <c r="ER39" s="187"/>
      <c r="ES39" s="187"/>
      <c r="ET39" s="187"/>
      <c r="EU39" s="187"/>
      <c r="EV39" s="187"/>
      <c r="EW39" s="187"/>
      <c r="EX39" s="187"/>
      <c r="EY39" s="187"/>
      <c r="EZ39" s="187"/>
      <c r="FA39" s="187"/>
      <c r="FB39" s="187"/>
      <c r="FC39" s="187"/>
      <c r="FD39" s="187"/>
      <c r="FE39" s="187"/>
      <c r="FF39" s="187"/>
      <c r="FG39" s="187"/>
      <c r="FH39" s="187"/>
      <c r="FI39" s="187"/>
      <c r="FJ39" s="187"/>
      <c r="FK39" s="189"/>
    </row>
    <row r="40" spans="1:167" s="59" customFormat="1" ht="11.1" customHeight="1" thickBot="1">
      <c r="A40" s="191">
        <v>1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221">
        <v>2</v>
      </c>
      <c r="AF40" s="221"/>
      <c r="AG40" s="221"/>
      <c r="AH40" s="221"/>
      <c r="AI40" s="221"/>
      <c r="AJ40" s="221"/>
      <c r="AK40" s="221"/>
      <c r="AL40" s="221"/>
      <c r="AM40" s="221"/>
      <c r="AN40" s="221"/>
      <c r="AO40" s="221">
        <v>3</v>
      </c>
      <c r="AP40" s="221"/>
      <c r="AQ40" s="221"/>
      <c r="AR40" s="221"/>
      <c r="AS40" s="221"/>
      <c r="AT40" s="221"/>
      <c r="AU40" s="221"/>
      <c r="AV40" s="221"/>
      <c r="AW40" s="221"/>
      <c r="AX40" s="221"/>
      <c r="AY40" s="221">
        <v>4</v>
      </c>
      <c r="AZ40" s="221"/>
      <c r="BA40" s="221"/>
      <c r="BB40" s="221"/>
      <c r="BC40" s="221"/>
      <c r="BD40" s="221"/>
      <c r="BE40" s="221"/>
      <c r="BF40" s="221"/>
      <c r="BG40" s="221"/>
      <c r="BH40" s="221"/>
      <c r="BI40" s="165">
        <v>5</v>
      </c>
      <c r="BJ40" s="165"/>
      <c r="BK40" s="165"/>
      <c r="BL40" s="165"/>
      <c r="BM40" s="165"/>
      <c r="BN40" s="165"/>
      <c r="BO40" s="165"/>
      <c r="BP40" s="165"/>
      <c r="BQ40" s="165"/>
      <c r="BR40" s="165"/>
      <c r="BS40" s="221">
        <v>6</v>
      </c>
      <c r="BT40" s="221"/>
      <c r="BU40" s="221"/>
      <c r="BV40" s="221"/>
      <c r="BW40" s="221"/>
      <c r="BX40" s="221"/>
      <c r="BY40" s="221"/>
      <c r="BZ40" s="221"/>
      <c r="CA40" s="221"/>
      <c r="CB40" s="221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165">
        <v>7</v>
      </c>
      <c r="CO40" s="165"/>
      <c r="CP40" s="165"/>
      <c r="CQ40" s="165"/>
      <c r="CR40" s="165"/>
      <c r="CS40" s="165"/>
      <c r="CT40" s="165"/>
      <c r="CU40" s="165"/>
      <c r="CV40" s="165"/>
      <c r="CW40" s="165"/>
      <c r="CX40" s="165"/>
      <c r="CY40" s="165"/>
      <c r="CZ40" s="165"/>
      <c r="DA40" s="165"/>
      <c r="DB40" s="165">
        <v>8</v>
      </c>
      <c r="DC40" s="165"/>
      <c r="DD40" s="165"/>
      <c r="DE40" s="165"/>
      <c r="DF40" s="165"/>
      <c r="DG40" s="165"/>
      <c r="DH40" s="165"/>
      <c r="DI40" s="165"/>
      <c r="DJ40" s="165"/>
      <c r="DK40" s="165"/>
      <c r="DL40" s="165"/>
      <c r="DM40" s="165"/>
      <c r="DN40" s="165"/>
      <c r="DO40" s="165"/>
      <c r="DP40" s="165">
        <v>9</v>
      </c>
      <c r="DQ40" s="165"/>
      <c r="DR40" s="165"/>
      <c r="DS40" s="165"/>
      <c r="DT40" s="165"/>
      <c r="DU40" s="165"/>
      <c r="DV40" s="165"/>
      <c r="DW40" s="165"/>
      <c r="DX40" s="165"/>
      <c r="DY40" s="165"/>
      <c r="DZ40" s="165"/>
      <c r="EA40" s="165"/>
      <c r="EB40" s="165"/>
      <c r="EC40" s="165"/>
      <c r="ED40" s="165"/>
      <c r="EE40" s="165"/>
      <c r="EF40" s="165"/>
      <c r="EG40" s="165"/>
      <c r="EH40" s="165"/>
      <c r="EI40" s="165"/>
      <c r="EJ40" s="165"/>
      <c r="EK40" s="165"/>
      <c r="EL40" s="165"/>
      <c r="EM40" s="165"/>
      <c r="EN40" s="165">
        <v>10</v>
      </c>
      <c r="EO40" s="165"/>
      <c r="EP40" s="165"/>
      <c r="EQ40" s="165"/>
      <c r="ER40" s="165"/>
      <c r="ES40" s="165"/>
      <c r="ET40" s="165"/>
      <c r="EU40" s="165"/>
      <c r="EV40" s="165"/>
      <c r="EW40" s="165"/>
      <c r="EX40" s="165"/>
      <c r="EY40" s="165"/>
      <c r="EZ40" s="165"/>
      <c r="FA40" s="165"/>
      <c r="FB40" s="165"/>
      <c r="FC40" s="165"/>
      <c r="FD40" s="165"/>
      <c r="FE40" s="165"/>
      <c r="FF40" s="165"/>
      <c r="FG40" s="165"/>
      <c r="FH40" s="165"/>
      <c r="FI40" s="165"/>
      <c r="FJ40" s="165"/>
      <c r="FK40" s="166"/>
    </row>
    <row r="41" spans="1:167" s="59" customFormat="1" ht="11.2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9"/>
      <c r="AE41" s="250"/>
      <c r="AF41" s="198"/>
      <c r="AG41" s="198"/>
      <c r="AH41" s="198"/>
      <c r="AI41" s="198"/>
      <c r="AJ41" s="198"/>
      <c r="AK41" s="198"/>
      <c r="AL41" s="198"/>
      <c r="AM41" s="198"/>
      <c r="AN41" s="198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199"/>
      <c r="CM41" s="199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9"/>
      <c r="DC41" s="199"/>
      <c r="DD41" s="199"/>
      <c r="DE41" s="199"/>
      <c r="DF41" s="199"/>
      <c r="DG41" s="199"/>
      <c r="DH41" s="199"/>
      <c r="DI41" s="199"/>
      <c r="DJ41" s="199"/>
      <c r="DK41" s="199"/>
      <c r="DL41" s="199"/>
      <c r="DM41" s="199"/>
      <c r="DN41" s="199"/>
      <c r="DO41" s="199"/>
      <c r="DP41" s="199"/>
      <c r="DQ41" s="199"/>
      <c r="DR41" s="199"/>
      <c r="DS41" s="199"/>
      <c r="DT41" s="199"/>
      <c r="DU41" s="199"/>
      <c r="DV41" s="199"/>
      <c r="DW41" s="199"/>
      <c r="DX41" s="199"/>
      <c r="DY41" s="199"/>
      <c r="DZ41" s="199"/>
      <c r="EA41" s="199"/>
      <c r="EB41" s="199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/>
      <c r="EQ41" s="199"/>
      <c r="ER41" s="199"/>
      <c r="ES41" s="199"/>
      <c r="ET41" s="199"/>
      <c r="EU41" s="199"/>
      <c r="EV41" s="199"/>
      <c r="EW41" s="199"/>
      <c r="EX41" s="199"/>
      <c r="EY41" s="199"/>
      <c r="EZ41" s="199"/>
      <c r="FA41" s="199"/>
      <c r="FB41" s="199"/>
      <c r="FC41" s="199"/>
      <c r="FD41" s="199"/>
      <c r="FE41" s="199"/>
      <c r="FF41" s="199"/>
      <c r="FG41" s="199"/>
      <c r="FH41" s="199"/>
      <c r="FI41" s="199"/>
      <c r="FJ41" s="199"/>
      <c r="FK41" s="267"/>
    </row>
    <row r="42" spans="1:167" s="59" customFormat="1" ht="11.25" customHeight="1" thickBot="1">
      <c r="A42" s="245"/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6"/>
      <c r="AE42" s="234"/>
      <c r="AF42" s="222"/>
      <c r="AG42" s="222"/>
      <c r="AH42" s="222"/>
      <c r="AI42" s="222"/>
      <c r="AJ42" s="222"/>
      <c r="AK42" s="222"/>
      <c r="AL42" s="222"/>
      <c r="AM42" s="222"/>
      <c r="AN42" s="222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2"/>
      <c r="CO42" s="232"/>
      <c r="CP42" s="232"/>
      <c r="CQ42" s="232"/>
      <c r="CR42" s="232"/>
      <c r="CS42" s="232"/>
      <c r="CT42" s="232"/>
      <c r="CU42" s="232"/>
      <c r="CV42" s="232"/>
      <c r="CW42" s="232"/>
      <c r="CX42" s="232"/>
      <c r="CY42" s="232"/>
      <c r="CZ42" s="232"/>
      <c r="DA42" s="232"/>
      <c r="DB42" s="233"/>
      <c r="DC42" s="233"/>
      <c r="DD42" s="233"/>
      <c r="DE42" s="233"/>
      <c r="DF42" s="233"/>
      <c r="DG42" s="233"/>
      <c r="DH42" s="233"/>
      <c r="DI42" s="233"/>
      <c r="DJ42" s="233"/>
      <c r="DK42" s="233"/>
      <c r="DL42" s="233"/>
      <c r="DM42" s="233"/>
      <c r="DN42" s="233"/>
      <c r="DO42" s="233"/>
      <c r="DP42" s="233"/>
      <c r="DQ42" s="233"/>
      <c r="DR42" s="233"/>
      <c r="DS42" s="233"/>
      <c r="DT42" s="233"/>
      <c r="DU42" s="233"/>
      <c r="DV42" s="233"/>
      <c r="DW42" s="233"/>
      <c r="DX42" s="233"/>
      <c r="DY42" s="233"/>
      <c r="DZ42" s="233"/>
      <c r="EA42" s="233"/>
      <c r="EB42" s="233"/>
      <c r="EC42" s="233"/>
      <c r="ED42" s="233"/>
      <c r="EE42" s="233"/>
      <c r="EF42" s="233"/>
      <c r="EG42" s="233"/>
      <c r="EH42" s="233"/>
      <c r="EI42" s="233"/>
      <c r="EJ42" s="233"/>
      <c r="EK42" s="233"/>
      <c r="EL42" s="233"/>
      <c r="EM42" s="233"/>
      <c r="EN42" s="233"/>
      <c r="EO42" s="233"/>
      <c r="EP42" s="233"/>
      <c r="EQ42" s="233"/>
      <c r="ER42" s="233"/>
      <c r="ES42" s="233"/>
      <c r="ET42" s="233"/>
      <c r="EU42" s="233"/>
      <c r="EV42" s="233"/>
      <c r="EW42" s="233"/>
      <c r="EX42" s="233"/>
      <c r="EY42" s="233"/>
      <c r="EZ42" s="233"/>
      <c r="FA42" s="233"/>
      <c r="FB42" s="233"/>
      <c r="FC42" s="233"/>
      <c r="FD42" s="233"/>
      <c r="FE42" s="233"/>
      <c r="FF42" s="233"/>
      <c r="FG42" s="233"/>
      <c r="FH42" s="233"/>
      <c r="FI42" s="233"/>
      <c r="FJ42" s="233"/>
      <c r="FK42" s="266"/>
    </row>
    <row r="43" spans="1:167" s="72" customFormat="1" ht="12" customHeight="1" thickBot="1">
      <c r="BQ43" s="73" t="s">
        <v>286</v>
      </c>
      <c r="BS43" s="194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6"/>
      <c r="CN43" s="192" t="s">
        <v>116</v>
      </c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268"/>
    </row>
    <row r="44" spans="1:167" ht="5.0999999999999996" customHeight="1" thickBot="1"/>
    <row r="45" spans="1:167" s="59" customFormat="1" ht="10.5" customHeight="1">
      <c r="ET45" s="71"/>
      <c r="EU45" s="71"/>
      <c r="EX45" s="71" t="s">
        <v>285</v>
      </c>
      <c r="EZ45" s="235"/>
      <c r="FA45" s="236"/>
      <c r="FB45" s="236"/>
      <c r="FC45" s="236"/>
      <c r="FD45" s="236"/>
      <c r="FE45" s="236"/>
      <c r="FF45" s="236"/>
      <c r="FG45" s="236"/>
      <c r="FH45" s="236"/>
      <c r="FI45" s="236"/>
      <c r="FJ45" s="236"/>
      <c r="FK45" s="237"/>
    </row>
    <row r="46" spans="1:167" s="59" customFormat="1" ht="10.5" customHeight="1" thickBot="1">
      <c r="A46" s="59" t="s">
        <v>284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ET46" s="71"/>
      <c r="EU46" s="71"/>
      <c r="EW46" s="72"/>
      <c r="EX46" s="71" t="s">
        <v>283</v>
      </c>
      <c r="EZ46" s="251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3"/>
    </row>
    <row r="47" spans="1:167" s="60" customFormat="1" ht="10.5" customHeight="1" thickBot="1">
      <c r="N47" s="161" t="s">
        <v>57</v>
      </c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H47" s="162" t="s">
        <v>274</v>
      </c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</row>
    <row r="48" spans="1:167" ht="10.5" customHeight="1">
      <c r="A48" s="59" t="s">
        <v>282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X48" s="226" t="s">
        <v>281</v>
      </c>
      <c r="BY48" s="227"/>
      <c r="BZ48" s="227"/>
      <c r="CA48" s="227"/>
      <c r="CB48" s="227"/>
      <c r="CC48" s="227"/>
      <c r="CD48" s="227"/>
      <c r="CE48" s="227"/>
      <c r="CF48" s="227"/>
      <c r="CG48" s="227"/>
      <c r="CH48" s="227"/>
      <c r="CI48" s="227"/>
      <c r="CJ48" s="227"/>
      <c r="CK48" s="227"/>
      <c r="CL48" s="227"/>
      <c r="CM48" s="227"/>
      <c r="CN48" s="227"/>
      <c r="CO48" s="227"/>
      <c r="CP48" s="227"/>
      <c r="CQ48" s="227"/>
      <c r="CR48" s="227"/>
      <c r="CS48" s="227"/>
      <c r="CT48" s="227"/>
      <c r="CU48" s="227"/>
      <c r="CV48" s="227"/>
      <c r="CW48" s="227"/>
      <c r="CX48" s="227"/>
      <c r="CY48" s="227"/>
      <c r="CZ48" s="227"/>
      <c r="DA48" s="227"/>
      <c r="DB48" s="227"/>
      <c r="DC48" s="227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7"/>
      <c r="DT48" s="227"/>
      <c r="DU48" s="227"/>
      <c r="DV48" s="227"/>
      <c r="DW48" s="227"/>
      <c r="DX48" s="227"/>
      <c r="DY48" s="227"/>
      <c r="DZ48" s="227"/>
      <c r="EA48" s="227"/>
      <c r="EB48" s="227"/>
      <c r="EC48" s="227"/>
      <c r="ED48" s="227"/>
      <c r="EE48" s="227"/>
      <c r="EF48" s="227"/>
      <c r="EG48" s="227"/>
      <c r="EH48" s="227"/>
      <c r="EI48" s="227"/>
      <c r="EJ48" s="227"/>
      <c r="EK48" s="227"/>
      <c r="EL48" s="227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69"/>
    </row>
    <row r="49" spans="1:167" ht="10.5" customHeight="1">
      <c r="A49" s="59" t="s">
        <v>280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X49" s="228" t="s">
        <v>279</v>
      </c>
      <c r="BY49" s="229"/>
      <c r="BZ49" s="229"/>
      <c r="CA49" s="229"/>
      <c r="CB49" s="229"/>
      <c r="CC49" s="229"/>
      <c r="CD49" s="229"/>
      <c r="CE49" s="229"/>
      <c r="CF49" s="229"/>
      <c r="CG49" s="229"/>
      <c r="CH49" s="229"/>
      <c r="CI49" s="229"/>
      <c r="CJ49" s="229"/>
      <c r="CK49" s="229"/>
      <c r="CL49" s="229"/>
      <c r="CM49" s="229"/>
      <c r="CN49" s="229"/>
      <c r="CO49" s="229"/>
      <c r="CP49" s="229"/>
      <c r="CQ49" s="229"/>
      <c r="CR49" s="229"/>
      <c r="CS49" s="229"/>
      <c r="CT49" s="229"/>
      <c r="CU49" s="229"/>
      <c r="CV49" s="229"/>
      <c r="CW49" s="229"/>
      <c r="CX49" s="229"/>
      <c r="CY49" s="229"/>
      <c r="CZ49" s="229"/>
      <c r="DA49" s="229"/>
      <c r="DB49" s="229"/>
      <c r="DC49" s="229"/>
      <c r="DD49" s="229"/>
      <c r="DE49" s="229"/>
      <c r="DF49" s="229"/>
      <c r="DG49" s="229"/>
      <c r="DH49" s="229"/>
      <c r="DI49" s="229"/>
      <c r="DJ49" s="229"/>
      <c r="DK49" s="229"/>
      <c r="DL49" s="229"/>
      <c r="DM49" s="229"/>
      <c r="DN49" s="229"/>
      <c r="DO49" s="229"/>
      <c r="DP49" s="229"/>
      <c r="DQ49" s="229"/>
      <c r="DR49" s="229"/>
      <c r="DS49" s="229"/>
      <c r="DT49" s="229"/>
      <c r="DU49" s="229"/>
      <c r="DV49" s="229"/>
      <c r="DW49" s="229"/>
      <c r="DX49" s="229"/>
      <c r="DY49" s="229"/>
      <c r="DZ49" s="229"/>
      <c r="EA49" s="229"/>
      <c r="EB49" s="229"/>
      <c r="EC49" s="229"/>
      <c r="ED49" s="229"/>
      <c r="EE49" s="229"/>
      <c r="EF49" s="229"/>
      <c r="EG49" s="229"/>
      <c r="EH49" s="229"/>
      <c r="EI49" s="229"/>
      <c r="EJ49" s="229"/>
      <c r="EK49" s="229"/>
      <c r="EL49" s="229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7"/>
    </row>
    <row r="50" spans="1:167" ht="10.5" customHeight="1">
      <c r="A50" s="59" t="s">
        <v>278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X50" s="65"/>
      <c r="BY50" s="59" t="s">
        <v>277</v>
      </c>
      <c r="CL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64"/>
    </row>
    <row r="51" spans="1:167" ht="10.5" customHeight="1">
      <c r="N51" s="161" t="s">
        <v>57</v>
      </c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H51" s="162" t="s">
        <v>274</v>
      </c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X51" s="65"/>
      <c r="BY51" s="59" t="s">
        <v>276</v>
      </c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Z51" s="167"/>
      <c r="DA51" s="167"/>
      <c r="DB51" s="167"/>
      <c r="DC51" s="167"/>
      <c r="DD51" s="167"/>
      <c r="DE51" s="167"/>
      <c r="DF51" s="167"/>
      <c r="DG51" s="167"/>
      <c r="DH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FJ51" s="59"/>
      <c r="FK51" s="64"/>
    </row>
    <row r="52" spans="1:167" ht="10.5" customHeight="1">
      <c r="A52" s="59" t="s">
        <v>277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X52" s="65"/>
      <c r="CL52" s="230" t="s">
        <v>275</v>
      </c>
      <c r="CM52" s="230"/>
      <c r="CN52" s="230"/>
      <c r="CO52" s="230"/>
      <c r="CP52" s="230"/>
      <c r="CQ52" s="230"/>
      <c r="CR52" s="230"/>
      <c r="CS52" s="230"/>
      <c r="CT52" s="230"/>
      <c r="CU52" s="230"/>
      <c r="CV52" s="230"/>
      <c r="CW52" s="230"/>
      <c r="CX52" s="230"/>
      <c r="CZ52" s="230" t="s">
        <v>57</v>
      </c>
      <c r="DA52" s="230"/>
      <c r="DB52" s="230"/>
      <c r="DC52" s="230"/>
      <c r="DD52" s="230"/>
      <c r="DE52" s="230"/>
      <c r="DF52" s="230"/>
      <c r="DG52" s="230"/>
      <c r="DH52" s="230"/>
      <c r="DJ52" s="230" t="s">
        <v>274</v>
      </c>
      <c r="DK52" s="230"/>
      <c r="DL52" s="230"/>
      <c r="DM52" s="230"/>
      <c r="DN52" s="230"/>
      <c r="DO52" s="230"/>
      <c r="DP52" s="230"/>
      <c r="DQ52" s="230"/>
      <c r="DR52" s="230"/>
      <c r="DS52" s="230"/>
      <c r="DT52" s="230"/>
      <c r="DU52" s="230"/>
      <c r="DV52" s="230"/>
      <c r="DW52" s="230"/>
      <c r="DX52" s="230"/>
      <c r="DY52" s="230"/>
      <c r="DZ52" s="230"/>
      <c r="EA52" s="230"/>
      <c r="EC52" s="230" t="s">
        <v>273</v>
      </c>
      <c r="ED52" s="230"/>
      <c r="EE52" s="230"/>
      <c r="EF52" s="230"/>
      <c r="EG52" s="230"/>
      <c r="EH52" s="230"/>
      <c r="EI52" s="230"/>
      <c r="EJ52" s="230"/>
      <c r="EK52" s="230"/>
      <c r="EL52" s="230"/>
      <c r="FJ52" s="66"/>
      <c r="FK52" s="64"/>
    </row>
    <row r="53" spans="1:167" ht="10.5" customHeight="1">
      <c r="A53" s="59" t="s">
        <v>276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X53" s="65"/>
      <c r="BY53" s="176" t="s">
        <v>272</v>
      </c>
      <c r="BZ53" s="176"/>
      <c r="CA53" s="172"/>
      <c r="CB53" s="172"/>
      <c r="CC53" s="172"/>
      <c r="CD53" s="172"/>
      <c r="CE53" s="172"/>
      <c r="CF53" s="173" t="s">
        <v>272</v>
      </c>
      <c r="CG53" s="173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6">
        <v>20</v>
      </c>
      <c r="DF53" s="176"/>
      <c r="DG53" s="176"/>
      <c r="DH53" s="176"/>
      <c r="DI53" s="174"/>
      <c r="DJ53" s="174"/>
      <c r="DK53" s="174"/>
      <c r="DL53" s="173" t="s">
        <v>271</v>
      </c>
      <c r="DM53" s="173"/>
      <c r="DN53" s="173"/>
      <c r="ED53" s="59"/>
      <c r="EE53" s="59"/>
      <c r="EF53" s="59"/>
      <c r="EG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64"/>
    </row>
    <row r="54" spans="1:167" s="60" customFormat="1" ht="9.75" customHeight="1" thickBot="1">
      <c r="N54" s="230" t="s">
        <v>275</v>
      </c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D54" s="230" t="s">
        <v>57</v>
      </c>
      <c r="AE54" s="230"/>
      <c r="AF54" s="230"/>
      <c r="AG54" s="230"/>
      <c r="AH54" s="230"/>
      <c r="AI54" s="230"/>
      <c r="AJ54" s="230"/>
      <c r="AK54" s="230"/>
      <c r="AL54" s="230"/>
      <c r="AM54" s="230"/>
      <c r="AO54" s="230" t="s">
        <v>274</v>
      </c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H54" s="231" t="s">
        <v>273</v>
      </c>
      <c r="BI54" s="231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X54" s="63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1"/>
    </row>
    <row r="55" spans="1:167" s="59" customFormat="1" ht="10.5" customHeight="1">
      <c r="A55" s="176" t="s">
        <v>272</v>
      </c>
      <c r="B55" s="176"/>
      <c r="C55" s="172"/>
      <c r="D55" s="172"/>
      <c r="E55" s="172"/>
      <c r="F55" s="172"/>
      <c r="G55" s="172"/>
      <c r="H55" s="173" t="s">
        <v>272</v>
      </c>
      <c r="I55" s="173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6">
        <v>20</v>
      </c>
      <c r="AH55" s="176"/>
      <c r="AI55" s="176"/>
      <c r="AJ55" s="176"/>
      <c r="AK55" s="174"/>
      <c r="AL55" s="174"/>
      <c r="AM55" s="174"/>
      <c r="AN55" s="173" t="s">
        <v>271</v>
      </c>
      <c r="AO55" s="173"/>
      <c r="AP55" s="173"/>
    </row>
    <row r="56" spans="1:167" s="59" customFormat="1" ht="3" customHeight="1"/>
  </sheetData>
  <mergeCells count="134">
    <mergeCell ref="DL53:DN53"/>
    <mergeCell ref="DI53:DK53"/>
    <mergeCell ref="DJ51:EA51"/>
    <mergeCell ref="CZ51:DH51"/>
    <mergeCell ref="DJ52:EA52"/>
    <mergeCell ref="CH53:DD53"/>
    <mergeCell ref="DE53:DH53"/>
    <mergeCell ref="CL52:CX52"/>
    <mergeCell ref="CZ52:DH52"/>
    <mergeCell ref="EZ46:FK46"/>
    <mergeCell ref="EZ18:FK18"/>
    <mergeCell ref="EZ19:FK19"/>
    <mergeCell ref="EZ25:FK25"/>
    <mergeCell ref="EZ27:FK27"/>
    <mergeCell ref="EZ28:FK29"/>
    <mergeCell ref="EZ26:FK26"/>
    <mergeCell ref="EZ31:FK31"/>
    <mergeCell ref="EN42:FK42"/>
    <mergeCell ref="EZ20:FK21"/>
    <mergeCell ref="EN41:FK41"/>
    <mergeCell ref="EN43:FK43"/>
    <mergeCell ref="EN33:FK33"/>
    <mergeCell ref="EZ30:FK30"/>
    <mergeCell ref="L31:AV31"/>
    <mergeCell ref="CN42:DA42"/>
    <mergeCell ref="DB42:DO42"/>
    <mergeCell ref="BI42:BR42"/>
    <mergeCell ref="AE42:AN42"/>
    <mergeCell ref="EZ45:FK45"/>
    <mergeCell ref="AR19:AV19"/>
    <mergeCell ref="AW19:AX19"/>
    <mergeCell ref="AY19:BU19"/>
    <mergeCell ref="CC19:CE19"/>
    <mergeCell ref="DP42:EM42"/>
    <mergeCell ref="AE40:AN40"/>
    <mergeCell ref="BV19:BY19"/>
    <mergeCell ref="AY23:BZ24"/>
    <mergeCell ref="BZ19:CB19"/>
    <mergeCell ref="AO42:AX42"/>
    <mergeCell ref="BS40:CM40"/>
    <mergeCell ref="BS41:CM41"/>
    <mergeCell ref="BI39:BR39"/>
    <mergeCell ref="BS42:CM42"/>
    <mergeCell ref="A42:AD42"/>
    <mergeCell ref="A40:AD40"/>
    <mergeCell ref="A41:AD41"/>
    <mergeCell ref="AE41:AN41"/>
    <mergeCell ref="CF53:CG53"/>
    <mergeCell ref="AG55:AJ55"/>
    <mergeCell ref="AK55:AM55"/>
    <mergeCell ref="AN55:AP55"/>
    <mergeCell ref="AO53:BF53"/>
    <mergeCell ref="AO54:BF54"/>
    <mergeCell ref="BH53:BU53"/>
    <mergeCell ref="BH54:BU54"/>
    <mergeCell ref="BY53:BZ53"/>
    <mergeCell ref="CA53:CE53"/>
    <mergeCell ref="N47:AF47"/>
    <mergeCell ref="AH46:BF46"/>
    <mergeCell ref="AH47:BF47"/>
    <mergeCell ref="A55:B55"/>
    <mergeCell ref="C55:G55"/>
    <mergeCell ref="H55:I55"/>
    <mergeCell ref="J55:AF55"/>
    <mergeCell ref="N54:AB54"/>
    <mergeCell ref="AD54:AM54"/>
    <mergeCell ref="AD53:AM53"/>
    <mergeCell ref="N53:AB53"/>
    <mergeCell ref="BX48:EL48"/>
    <mergeCell ref="BX49:EL49"/>
    <mergeCell ref="CL51:CX51"/>
    <mergeCell ref="EC51:EL51"/>
    <mergeCell ref="AH50:BF50"/>
    <mergeCell ref="AH51:BF51"/>
    <mergeCell ref="EC52:EL52"/>
    <mergeCell ref="N50:AF50"/>
    <mergeCell ref="N51:AF51"/>
    <mergeCell ref="BI41:BR41"/>
    <mergeCell ref="AO40:AX40"/>
    <mergeCell ref="AY40:BH40"/>
    <mergeCell ref="AY41:BH41"/>
    <mergeCell ref="AY42:BH42"/>
    <mergeCell ref="A35:AD39"/>
    <mergeCell ref="AE35:AN39"/>
    <mergeCell ref="AO35:AX39"/>
    <mergeCell ref="N46:AF46"/>
    <mergeCell ref="AO25:EL25"/>
    <mergeCell ref="DP39:EM39"/>
    <mergeCell ref="BS39:CM39"/>
    <mergeCell ref="AO28:EL29"/>
    <mergeCell ref="AO26:EL27"/>
    <mergeCell ref="CN39:DA39"/>
    <mergeCell ref="DB39:DO39"/>
    <mergeCell ref="L32:AV32"/>
    <mergeCell ref="CN43:DA43"/>
    <mergeCell ref="DB43:DO43"/>
    <mergeCell ref="BS43:CM43"/>
    <mergeCell ref="DP43:EM43"/>
    <mergeCell ref="CN41:DA41"/>
    <mergeCell ref="DP40:EM40"/>
    <mergeCell ref="DP41:EM41"/>
    <mergeCell ref="DB41:DO41"/>
    <mergeCell ref="DP35:FK38"/>
    <mergeCell ref="BI35:CM35"/>
    <mergeCell ref="BI36:CM36"/>
    <mergeCell ref="CB37:CD37"/>
    <mergeCell ref="CN35:DO38"/>
    <mergeCell ref="EN39:FK39"/>
    <mergeCell ref="AO41:AX41"/>
    <mergeCell ref="BI40:BR40"/>
    <mergeCell ref="BP8:FK8"/>
    <mergeCell ref="BP9:FK9"/>
    <mergeCell ref="BP11:FK11"/>
    <mergeCell ref="BP12:FK12"/>
    <mergeCell ref="BP10:FK10"/>
    <mergeCell ref="AY35:BH39"/>
    <mergeCell ref="CN40:DA40"/>
    <mergeCell ref="DB40:DO40"/>
    <mergeCell ref="EN40:FK40"/>
    <mergeCell ref="DY13:FK13"/>
    <mergeCell ref="DY14:FK14"/>
    <mergeCell ref="BP14:CK14"/>
    <mergeCell ref="BP13:CK13"/>
    <mergeCell ref="EZ17:FK17"/>
    <mergeCell ref="EJ17:EM17"/>
    <mergeCell ref="BQ15:BU15"/>
    <mergeCell ref="BV15:BW15"/>
    <mergeCell ref="BX15:CT15"/>
    <mergeCell ref="CY15:DA15"/>
    <mergeCell ref="DB15:DD15"/>
    <mergeCell ref="B16:EX16"/>
    <mergeCell ref="CU15:CX15"/>
    <mergeCell ref="AO20:EL21"/>
    <mergeCell ref="EZ22:FK24"/>
  </mergeCells>
  <pageMargins left="0.39370078740157483" right="0.31496062992125984" top="0.59055118110236227" bottom="0.35433070866141736" header="0.19685039370078741" footer="0.19685039370078741"/>
  <pageSetup paperSize="9" scale="9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zoomScale="115" zoomScaleNormal="115" zoomScaleSheetLayoutView="115" workbookViewId="0">
      <selection activeCell="A14" sqref="A14"/>
    </sheetView>
  </sheetViews>
  <sheetFormatPr defaultRowHeight="12.75"/>
  <cols>
    <col min="1" max="1" width="139.33203125" style="1" customWidth="1"/>
    <col min="2" max="16384" width="9.33203125" style="1"/>
  </cols>
  <sheetData>
    <row r="1" spans="1:1" ht="21" customHeight="1">
      <c r="A1" s="7" t="s">
        <v>60</v>
      </c>
    </row>
    <row r="2" spans="1:1" ht="29.25" customHeight="1">
      <c r="A2" s="37" t="s">
        <v>366</v>
      </c>
    </row>
    <row r="3" spans="1:1" ht="21" customHeight="1">
      <c r="A3" s="37" t="s">
        <v>367</v>
      </c>
    </row>
    <row r="4" spans="1:1" ht="29.25" customHeight="1">
      <c r="A4" s="37" t="s">
        <v>368</v>
      </c>
    </row>
    <row r="5" spans="1:1" ht="21" customHeight="1">
      <c r="A5" s="7" t="s">
        <v>62</v>
      </c>
    </row>
    <row r="6" spans="1:1" ht="21" customHeight="1">
      <c r="A6" s="37" t="s">
        <v>369</v>
      </c>
    </row>
  </sheetData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"/>
  <sheetViews>
    <sheetView topLeftCell="A10" zoomScale="115" zoomScaleNormal="115" zoomScaleSheetLayoutView="130" workbookViewId="0">
      <selection activeCell="I7" sqref="I7"/>
    </sheetView>
  </sheetViews>
  <sheetFormatPr defaultRowHeight="14.25"/>
  <cols>
    <col min="1" max="1" width="21.1640625" style="8" customWidth="1"/>
    <col min="2" max="2" width="12.33203125" style="8" customWidth="1"/>
    <col min="3" max="3" width="24.83203125" style="8" customWidth="1"/>
    <col min="4" max="9" width="14.5" style="8" customWidth="1"/>
    <col min="10" max="10" width="11.83203125" style="8" customWidth="1"/>
    <col min="11" max="11" width="9.33203125" style="8"/>
    <col min="12" max="12" width="26.5" style="8" customWidth="1"/>
    <col min="13" max="16384" width="9.33203125" style="8"/>
  </cols>
  <sheetData>
    <row r="1" spans="1:12" ht="37.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69.75" customHeight="1">
      <c r="A2" s="9" t="s">
        <v>73</v>
      </c>
      <c r="B2" s="9" t="s">
        <v>63</v>
      </c>
      <c r="C2" s="9" t="s">
        <v>64</v>
      </c>
      <c r="D2" s="9" t="s">
        <v>65</v>
      </c>
      <c r="E2" s="9" t="s">
        <v>66</v>
      </c>
      <c r="F2" s="9" t="s">
        <v>67</v>
      </c>
      <c r="G2" s="9" t="s">
        <v>68</v>
      </c>
      <c r="H2" s="9" t="s">
        <v>74</v>
      </c>
      <c r="I2" s="9" t="s">
        <v>69</v>
      </c>
      <c r="J2" s="9" t="s">
        <v>70</v>
      </c>
      <c r="K2" s="9" t="s">
        <v>71</v>
      </c>
      <c r="L2" s="9" t="s">
        <v>72</v>
      </c>
    </row>
    <row r="3" spans="1:12" ht="16.5" customHeight="1">
      <c r="A3" s="38" t="s">
        <v>84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45.75" customHeight="1">
      <c r="A4" s="105" t="s">
        <v>372</v>
      </c>
      <c r="B4" s="106" t="s">
        <v>377</v>
      </c>
      <c r="C4" s="104" t="s">
        <v>370</v>
      </c>
      <c r="D4" s="104" t="s">
        <v>373</v>
      </c>
      <c r="E4" s="104" t="s">
        <v>371</v>
      </c>
      <c r="F4" s="104" t="s">
        <v>373</v>
      </c>
      <c r="G4" s="104" t="s">
        <v>374</v>
      </c>
      <c r="H4" s="104" t="s">
        <v>373</v>
      </c>
      <c r="I4" s="104"/>
      <c r="J4" s="104" t="s">
        <v>375</v>
      </c>
      <c r="K4" s="104" t="s">
        <v>401</v>
      </c>
      <c r="L4" s="104" t="s">
        <v>376</v>
      </c>
    </row>
    <row r="5" spans="1:12" ht="16.5" customHeight="1">
      <c r="A5" s="39"/>
      <c r="B5" s="39"/>
      <c r="C5" s="39"/>
      <c r="D5" s="39"/>
      <c r="E5" s="39"/>
      <c r="F5" s="39"/>
      <c r="G5" s="40"/>
      <c r="H5" s="40"/>
      <c r="I5" s="39"/>
      <c r="J5" s="39"/>
      <c r="K5" s="39"/>
      <c r="L5" s="39"/>
    </row>
  </sheetData>
  <mergeCells count="1">
    <mergeCell ref="A1:L1"/>
  </mergeCells>
  <printOptions horizontalCentered="1"/>
  <pageMargins left="0.19685040000000001" right="3.9370079999999997E-3" top="0.39370080000000002" bottom="0.39370080000000002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SheetLayoutView="115" workbookViewId="0">
      <selection activeCell="B9" sqref="B9"/>
    </sheetView>
  </sheetViews>
  <sheetFormatPr defaultRowHeight="14.25"/>
  <cols>
    <col min="1" max="1" width="131.1640625" style="8" customWidth="1"/>
    <col min="2" max="2" width="23.5" style="8" customWidth="1"/>
    <col min="3" max="16384" width="9.33203125" style="8"/>
  </cols>
  <sheetData>
    <row r="1" spans="1:2" ht="20.25" customHeight="1">
      <c r="A1" s="135" t="s">
        <v>76</v>
      </c>
      <c r="B1" s="135"/>
    </row>
    <row r="2" spans="1:2" ht="12.75" customHeight="1">
      <c r="A2" s="134"/>
      <c r="B2" s="134"/>
    </row>
    <row r="3" spans="1:2" ht="14.25" customHeight="1">
      <c r="A3" s="10" t="s">
        <v>12</v>
      </c>
      <c r="B3" s="118" t="s">
        <v>13</v>
      </c>
    </row>
    <row r="4" spans="1:2" ht="22.5" customHeight="1">
      <c r="A4" s="115" t="s">
        <v>14</v>
      </c>
      <c r="B4" s="114" t="s">
        <v>15</v>
      </c>
    </row>
    <row r="5" spans="1:2" ht="18" customHeight="1">
      <c r="A5" s="116" t="s">
        <v>80</v>
      </c>
      <c r="B5" s="119"/>
    </row>
    <row r="6" spans="1:2" ht="33.75" customHeight="1">
      <c r="A6" s="117" t="s">
        <v>77</v>
      </c>
      <c r="B6" s="120">
        <v>213581</v>
      </c>
    </row>
    <row r="7" spans="1:2" ht="30" customHeight="1">
      <c r="A7" s="117" t="s">
        <v>78</v>
      </c>
      <c r="B7" s="119"/>
    </row>
    <row r="8" spans="1:2" ht="33.75" customHeight="1">
      <c r="A8" s="117" t="s">
        <v>79</v>
      </c>
      <c r="B8" s="119"/>
    </row>
    <row r="9" spans="1:2" ht="20.25" customHeight="1">
      <c r="A9" s="116" t="s">
        <v>81</v>
      </c>
      <c r="B9" s="120">
        <v>249982.22</v>
      </c>
    </row>
    <row r="10" spans="1:2" ht="18" customHeight="1">
      <c r="A10" s="117" t="s">
        <v>82</v>
      </c>
      <c r="B10" s="119"/>
    </row>
  </sheetData>
  <mergeCells count="2">
    <mergeCell ref="A2:B2"/>
    <mergeCell ref="A1:B1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="75" zoomScaleNormal="75" zoomScaleSheetLayoutView="115" workbookViewId="0">
      <selection activeCell="C13" sqref="C13"/>
    </sheetView>
  </sheetViews>
  <sheetFormatPr defaultRowHeight="12.75"/>
  <cols>
    <col min="2" max="2" width="142" customWidth="1"/>
    <col min="3" max="3" width="19.5" customWidth="1"/>
    <col min="4" max="4" width="59" customWidth="1"/>
  </cols>
  <sheetData>
    <row r="1" spans="1:4" ht="14.25">
      <c r="C1" s="22" t="s">
        <v>114</v>
      </c>
    </row>
    <row r="2" spans="1:4" ht="18.75" customHeight="1">
      <c r="A2" s="135" t="s">
        <v>17</v>
      </c>
      <c r="B2" s="135"/>
      <c r="C2" s="135"/>
      <c r="D2" s="136" t="s">
        <v>99</v>
      </c>
    </row>
    <row r="3" spans="1:4" ht="18.75" customHeight="1">
      <c r="A3" s="137" t="s">
        <v>83</v>
      </c>
      <c r="B3" s="137"/>
      <c r="C3" s="137"/>
      <c r="D3" s="136"/>
    </row>
    <row r="4" spans="1:4" ht="21.75" customHeight="1">
      <c r="A4" s="15" t="s">
        <v>98</v>
      </c>
      <c r="B4" s="15" t="s">
        <v>12</v>
      </c>
      <c r="C4" s="10" t="s">
        <v>100</v>
      </c>
      <c r="D4" s="136"/>
    </row>
    <row r="5" spans="1:4" ht="14.25" customHeight="1">
      <c r="A5" s="18">
        <v>1</v>
      </c>
      <c r="B5" s="18">
        <v>2</v>
      </c>
      <c r="C5" s="11">
        <v>3</v>
      </c>
      <c r="D5" s="17"/>
    </row>
    <row r="6" spans="1:4" ht="20.25" customHeight="1">
      <c r="A6" s="18">
        <v>1</v>
      </c>
      <c r="B6" s="16" t="s">
        <v>18</v>
      </c>
      <c r="C6" s="121">
        <v>463563.22</v>
      </c>
      <c r="D6" s="8"/>
    </row>
    <row r="7" spans="1:4" ht="20.25" customHeight="1">
      <c r="A7" s="18"/>
      <c r="B7" s="16" t="s">
        <v>85</v>
      </c>
      <c r="C7" s="109"/>
      <c r="D7" s="8"/>
    </row>
    <row r="8" spans="1:4" ht="20.25" customHeight="1">
      <c r="A8" s="18" t="s">
        <v>101</v>
      </c>
      <c r="B8" s="108" t="s">
        <v>86</v>
      </c>
      <c r="C8" s="111">
        <v>213581</v>
      </c>
      <c r="D8" s="8"/>
    </row>
    <row r="9" spans="1:4" ht="20.25" customHeight="1">
      <c r="A9" s="18"/>
      <c r="B9" s="20" t="s">
        <v>26</v>
      </c>
      <c r="C9" s="113"/>
      <c r="D9" s="8"/>
    </row>
    <row r="10" spans="1:4" ht="20.25" customHeight="1">
      <c r="A10" s="18" t="s">
        <v>102</v>
      </c>
      <c r="B10" s="112" t="s">
        <v>87</v>
      </c>
      <c r="C10" s="111">
        <v>0</v>
      </c>
      <c r="D10" s="19"/>
    </row>
    <row r="11" spans="1:4" ht="20.25" customHeight="1">
      <c r="A11" s="18" t="s">
        <v>103</v>
      </c>
      <c r="B11" s="20" t="s">
        <v>88</v>
      </c>
      <c r="C11" s="110"/>
      <c r="D11" s="8"/>
    </row>
    <row r="12" spans="1:4" ht="20.25" customHeight="1">
      <c r="A12" s="18"/>
      <c r="B12" s="20" t="s">
        <v>26</v>
      </c>
      <c r="C12" s="14"/>
      <c r="D12" s="8"/>
    </row>
    <row r="13" spans="1:4" ht="20.25" customHeight="1">
      <c r="A13" s="18" t="s">
        <v>104</v>
      </c>
      <c r="B13" s="21" t="s">
        <v>87</v>
      </c>
      <c r="C13" s="14"/>
      <c r="D13" s="8"/>
    </row>
    <row r="14" spans="1:4" ht="20.25" customHeight="1">
      <c r="A14" s="18">
        <v>2</v>
      </c>
      <c r="B14" s="16" t="s">
        <v>19</v>
      </c>
      <c r="C14" s="14"/>
      <c r="D14" s="8"/>
    </row>
    <row r="15" spans="1:4" ht="20.25" customHeight="1">
      <c r="A15" s="18"/>
      <c r="B15" s="16" t="s">
        <v>85</v>
      </c>
      <c r="C15" s="14"/>
      <c r="D15" s="8"/>
    </row>
    <row r="16" spans="1:4" ht="20.25" customHeight="1">
      <c r="A16" s="18" t="s">
        <v>105</v>
      </c>
      <c r="B16" s="20" t="s">
        <v>89</v>
      </c>
      <c r="C16" s="14"/>
      <c r="D16" s="8"/>
    </row>
    <row r="17" spans="1:4" ht="20.25" customHeight="1">
      <c r="A17" s="18"/>
      <c r="B17" s="20" t="s">
        <v>26</v>
      </c>
      <c r="C17" s="14"/>
      <c r="D17" s="8"/>
    </row>
    <row r="18" spans="1:4" ht="20.25" customHeight="1">
      <c r="A18" s="18" t="s">
        <v>106</v>
      </c>
      <c r="B18" s="21" t="s">
        <v>90</v>
      </c>
      <c r="C18" s="14"/>
      <c r="D18" s="8"/>
    </row>
    <row r="19" spans="1:4" ht="20.25" customHeight="1">
      <c r="A19" s="18" t="s">
        <v>107</v>
      </c>
      <c r="B19" s="21" t="s">
        <v>91</v>
      </c>
      <c r="C19" s="14"/>
      <c r="D19" s="8"/>
    </row>
    <row r="20" spans="1:4" ht="20.25" customHeight="1">
      <c r="A20" s="18" t="s">
        <v>108</v>
      </c>
      <c r="B20" s="20" t="s">
        <v>92</v>
      </c>
      <c r="C20" s="14"/>
      <c r="D20" s="8"/>
    </row>
    <row r="21" spans="1:4" ht="20.25" customHeight="1">
      <c r="A21" s="18" t="s">
        <v>109</v>
      </c>
      <c r="B21" s="20" t="s">
        <v>93</v>
      </c>
      <c r="C21" s="14"/>
      <c r="D21" s="8"/>
    </row>
    <row r="22" spans="1:4" ht="20.25" customHeight="1">
      <c r="A22" s="18" t="s">
        <v>110</v>
      </c>
      <c r="B22" s="20" t="s">
        <v>94</v>
      </c>
      <c r="C22" s="14"/>
      <c r="D22" s="8"/>
    </row>
    <row r="23" spans="1:4" ht="20.25" customHeight="1">
      <c r="A23" s="18">
        <v>3</v>
      </c>
      <c r="B23" s="16" t="s">
        <v>20</v>
      </c>
      <c r="C23" s="14"/>
      <c r="D23" s="8"/>
    </row>
    <row r="24" spans="1:4" ht="20.25" customHeight="1">
      <c r="A24" s="18"/>
      <c r="B24" s="16" t="s">
        <v>85</v>
      </c>
      <c r="C24" s="14"/>
      <c r="D24" s="8"/>
    </row>
    <row r="25" spans="1:4" ht="20.25" customHeight="1">
      <c r="A25" s="18" t="s">
        <v>111</v>
      </c>
      <c r="B25" s="20" t="s">
        <v>95</v>
      </c>
      <c r="C25" s="14"/>
      <c r="D25" s="8"/>
    </row>
    <row r="26" spans="1:4" ht="20.25" customHeight="1">
      <c r="A26" s="18" t="s">
        <v>112</v>
      </c>
      <c r="B26" s="20" t="s">
        <v>96</v>
      </c>
      <c r="C26" s="14"/>
      <c r="D26" s="8"/>
    </row>
    <row r="27" spans="1:4" ht="20.25" customHeight="1">
      <c r="A27" s="18"/>
      <c r="B27" s="21" t="s">
        <v>26</v>
      </c>
      <c r="C27" s="14"/>
      <c r="D27" s="8"/>
    </row>
    <row r="28" spans="1:4" ht="20.25" customHeight="1">
      <c r="A28" s="18" t="s">
        <v>113</v>
      </c>
      <c r="B28" s="21" t="s">
        <v>97</v>
      </c>
      <c r="C28" s="14"/>
      <c r="D28" s="8"/>
    </row>
  </sheetData>
  <mergeCells count="3">
    <mergeCell ref="D2:D4"/>
    <mergeCell ref="A2:C2"/>
    <mergeCell ref="A3:C3"/>
  </mergeCells>
  <printOptions horizontalCentered="1"/>
  <pageMargins left="0.19685040000000001" right="3.9370079999999997E-3" top="0.39370080000000002" bottom="0.39370080000000002" header="0.3" footer="0.3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5"/>
  <sheetViews>
    <sheetView topLeftCell="A22" zoomScale="115" zoomScaleNormal="115" zoomScaleSheetLayoutView="115" workbookViewId="0">
      <selection activeCell="D29" sqref="D29"/>
    </sheetView>
  </sheetViews>
  <sheetFormatPr defaultRowHeight="14.25"/>
  <cols>
    <col min="1" max="1" width="36.5" style="24" customWidth="1"/>
    <col min="2" max="2" width="11.1640625" style="24" customWidth="1"/>
    <col min="3" max="3" width="16" style="24" customWidth="1"/>
    <col min="4" max="4" width="14.5" style="24" customWidth="1"/>
    <col min="5" max="5" width="15.33203125" style="24" customWidth="1"/>
    <col min="6" max="6" width="18" style="24" customWidth="1"/>
    <col min="7" max="7" width="21.5" style="24" customWidth="1"/>
    <col min="8" max="8" width="20.6640625" style="24" customWidth="1"/>
    <col min="9" max="9" width="24.1640625" style="24" customWidth="1"/>
    <col min="10" max="16384" width="9.33203125" style="24"/>
  </cols>
  <sheetData>
    <row r="1" spans="1:9" ht="21.75" customHeight="1">
      <c r="A1" s="23" t="s">
        <v>0</v>
      </c>
      <c r="H1" s="25" t="s">
        <v>115</v>
      </c>
    </row>
    <row r="2" spans="1:9" ht="36" customHeight="1">
      <c r="A2" s="138" t="s">
        <v>404</v>
      </c>
      <c r="B2" s="138"/>
      <c r="C2" s="138"/>
      <c r="D2" s="138"/>
      <c r="E2" s="138"/>
      <c r="F2" s="138"/>
      <c r="G2" s="138"/>
      <c r="H2" s="138"/>
      <c r="I2" s="36" t="s">
        <v>147</v>
      </c>
    </row>
    <row r="3" spans="1:9" ht="24.6" customHeight="1">
      <c r="A3" s="139" t="s">
        <v>21</v>
      </c>
      <c r="B3" s="139" t="s">
        <v>22</v>
      </c>
      <c r="C3" s="139" t="s">
        <v>23</v>
      </c>
      <c r="D3" s="139" t="s">
        <v>24</v>
      </c>
      <c r="E3" s="139"/>
      <c r="F3" s="139"/>
      <c r="G3" s="139"/>
      <c r="H3" s="139"/>
    </row>
    <row r="4" spans="1:9" ht="19.899999999999999" customHeight="1">
      <c r="A4" s="140" t="s">
        <v>0</v>
      </c>
      <c r="B4" s="140" t="s">
        <v>0</v>
      </c>
      <c r="C4" s="140" t="s">
        <v>0</v>
      </c>
      <c r="D4" s="139" t="s">
        <v>25</v>
      </c>
      <c r="E4" s="139" t="s">
        <v>26</v>
      </c>
      <c r="F4" s="139"/>
      <c r="G4" s="139"/>
      <c r="H4" s="139"/>
    </row>
    <row r="5" spans="1:9" ht="102" customHeight="1">
      <c r="A5" s="140" t="s">
        <v>0</v>
      </c>
      <c r="B5" s="140" t="s">
        <v>0</v>
      </c>
      <c r="C5" s="140" t="s">
        <v>0</v>
      </c>
      <c r="D5" s="140" t="s">
        <v>0</v>
      </c>
      <c r="E5" s="102" t="s">
        <v>358</v>
      </c>
      <c r="F5" s="102" t="s">
        <v>27</v>
      </c>
      <c r="G5" s="102" t="s">
        <v>28</v>
      </c>
      <c r="H5" s="102" t="s">
        <v>29</v>
      </c>
    </row>
    <row r="6" spans="1:9" ht="20.65" customHeight="1">
      <c r="A6" s="102" t="s">
        <v>30</v>
      </c>
      <c r="B6" s="102" t="s">
        <v>31</v>
      </c>
      <c r="C6" s="102" t="s">
        <v>32</v>
      </c>
      <c r="D6" s="102" t="s">
        <v>33</v>
      </c>
      <c r="E6" s="102" t="s">
        <v>34</v>
      </c>
      <c r="F6" s="102" t="s">
        <v>35</v>
      </c>
      <c r="G6" s="102">
        <v>7</v>
      </c>
      <c r="H6" s="102">
        <v>8</v>
      </c>
    </row>
    <row r="7" spans="1:9" ht="21" customHeight="1">
      <c r="A7" s="29" t="s">
        <v>39</v>
      </c>
      <c r="B7" s="127" t="s">
        <v>40</v>
      </c>
      <c r="C7" s="126" t="s">
        <v>41</v>
      </c>
      <c r="D7" s="29">
        <f>E7+F7+H7</f>
        <v>3236591</v>
      </c>
      <c r="E7" s="29">
        <f>E9</f>
        <v>3182272</v>
      </c>
      <c r="F7" s="29">
        <f>F12</f>
        <v>21600</v>
      </c>
      <c r="G7" s="29">
        <v>0</v>
      </c>
      <c r="H7" s="29">
        <f>H13+H14</f>
        <v>32719</v>
      </c>
    </row>
    <row r="8" spans="1:9" ht="21" customHeight="1">
      <c r="A8" s="12" t="s">
        <v>42</v>
      </c>
      <c r="B8" s="126">
        <v>110</v>
      </c>
      <c r="C8" s="126">
        <v>120</v>
      </c>
      <c r="D8" s="12">
        <v>0</v>
      </c>
      <c r="E8" s="126" t="s">
        <v>41</v>
      </c>
      <c r="F8" s="126" t="s">
        <v>41</v>
      </c>
      <c r="G8" s="126" t="s">
        <v>41</v>
      </c>
      <c r="H8" s="12">
        <v>0</v>
      </c>
    </row>
    <row r="9" spans="1:9" ht="30" customHeight="1">
      <c r="A9" s="12" t="s">
        <v>398</v>
      </c>
      <c r="B9" s="126" t="s">
        <v>44</v>
      </c>
      <c r="C9" s="126">
        <v>130</v>
      </c>
      <c r="D9" s="12">
        <f>E9</f>
        <v>3182272</v>
      </c>
      <c r="E9" s="12">
        <f>E15</f>
        <v>3182272</v>
      </c>
      <c r="F9" s="126" t="s">
        <v>41</v>
      </c>
      <c r="G9" s="126" t="s">
        <v>41</v>
      </c>
      <c r="H9" s="12">
        <v>0</v>
      </c>
    </row>
    <row r="10" spans="1:9" ht="34.5" customHeight="1">
      <c r="A10" s="12" t="s">
        <v>46</v>
      </c>
      <c r="B10" s="126" t="s">
        <v>45</v>
      </c>
      <c r="C10" s="126">
        <v>140</v>
      </c>
      <c r="D10" s="12">
        <v>0</v>
      </c>
      <c r="E10" s="126" t="s">
        <v>41</v>
      </c>
      <c r="F10" s="126" t="s">
        <v>41</v>
      </c>
      <c r="G10" s="126" t="s">
        <v>41</v>
      </c>
      <c r="H10" s="12">
        <v>0</v>
      </c>
    </row>
    <row r="11" spans="1:9" ht="78" customHeight="1">
      <c r="A11" s="12" t="s">
        <v>47</v>
      </c>
      <c r="B11" s="126" t="s">
        <v>48</v>
      </c>
      <c r="C11" s="126">
        <v>152</v>
      </c>
      <c r="D11" s="12">
        <v>0</v>
      </c>
      <c r="E11" s="126" t="s">
        <v>41</v>
      </c>
      <c r="F11" s="126" t="s">
        <v>41</v>
      </c>
      <c r="G11" s="126" t="s">
        <v>41</v>
      </c>
      <c r="H11" s="12">
        <v>0</v>
      </c>
    </row>
    <row r="12" spans="1:9" ht="32.25" customHeight="1">
      <c r="A12" s="12" t="s">
        <v>399</v>
      </c>
      <c r="B12" s="126" t="s">
        <v>49</v>
      </c>
      <c r="C12" s="126">
        <v>180</v>
      </c>
      <c r="D12" s="12">
        <f>F12</f>
        <v>21600</v>
      </c>
      <c r="E12" s="126" t="s">
        <v>41</v>
      </c>
      <c r="F12" s="12">
        <f>F15</f>
        <v>21600</v>
      </c>
      <c r="G12" s="12">
        <v>0</v>
      </c>
      <c r="H12" s="126" t="s">
        <v>41</v>
      </c>
    </row>
    <row r="13" spans="1:9" ht="21" customHeight="1">
      <c r="A13" s="12" t="s">
        <v>400</v>
      </c>
      <c r="B13" s="126" t="s">
        <v>50</v>
      </c>
      <c r="C13" s="126">
        <v>180</v>
      </c>
      <c r="D13" s="12">
        <f>H13</f>
        <v>32719</v>
      </c>
      <c r="E13" s="126" t="s">
        <v>41</v>
      </c>
      <c r="F13" s="126" t="s">
        <v>41</v>
      </c>
      <c r="G13" s="126" t="s">
        <v>41</v>
      </c>
      <c r="H13" s="12">
        <v>32719</v>
      </c>
    </row>
    <row r="14" spans="1:9" ht="21" customHeight="1">
      <c r="A14" s="12" t="s">
        <v>51</v>
      </c>
      <c r="B14" s="126" t="s">
        <v>52</v>
      </c>
      <c r="C14" s="126" t="s">
        <v>117</v>
      </c>
      <c r="D14" s="12">
        <f>H14</f>
        <v>0</v>
      </c>
      <c r="E14" s="126" t="s">
        <v>41</v>
      </c>
      <c r="F14" s="126" t="s">
        <v>41</v>
      </c>
      <c r="G14" s="126" t="s">
        <v>41</v>
      </c>
      <c r="H14" s="12">
        <v>0</v>
      </c>
    </row>
    <row r="15" spans="1:9" ht="22.5" customHeight="1">
      <c r="A15" s="29" t="s">
        <v>53</v>
      </c>
      <c r="B15" s="127" t="s">
        <v>54</v>
      </c>
      <c r="C15" s="126" t="s">
        <v>41</v>
      </c>
      <c r="D15" s="124">
        <f>D17+D21+D22+D23+D29</f>
        <v>3236591</v>
      </c>
      <c r="E15" s="124">
        <f>E17+E21+E22+E23+E29</f>
        <v>3182272</v>
      </c>
      <c r="F15" s="29">
        <f>F17+F21+F22+F23+F24+F25+F26+F30+F16+F31+F32+F33+F34+F35+F36+F37</f>
        <v>21600</v>
      </c>
      <c r="G15" s="29">
        <v>0</v>
      </c>
      <c r="H15" s="29">
        <f>H17+H21+H22+H23+H24+H25+H26+H30+H16+H31+H32+H33+H34+H35+H36+H37</f>
        <v>32719</v>
      </c>
    </row>
    <row r="16" spans="1:9" ht="25.5" customHeight="1">
      <c r="A16" s="13" t="s">
        <v>378</v>
      </c>
      <c r="B16" s="126">
        <v>210</v>
      </c>
      <c r="C16" s="126">
        <v>110</v>
      </c>
      <c r="D16" s="12">
        <f>E16</f>
        <v>2406000</v>
      </c>
      <c r="E16" s="12">
        <f>E17+E21</f>
        <v>2406000</v>
      </c>
      <c r="F16" s="12"/>
      <c r="G16" s="12"/>
      <c r="H16" s="12"/>
    </row>
    <row r="17" spans="1:8" ht="49.5" customHeight="1">
      <c r="A17" s="27" t="s">
        <v>389</v>
      </c>
      <c r="B17" s="126">
        <v>211</v>
      </c>
      <c r="C17" s="126">
        <v>111.119</v>
      </c>
      <c r="D17" s="12">
        <f>E17+F17</f>
        <v>2322000</v>
      </c>
      <c r="E17" s="12">
        <f>E18+E19</f>
        <v>2322000</v>
      </c>
      <c r="F17" s="12"/>
      <c r="G17" s="12"/>
      <c r="H17" s="12"/>
    </row>
    <row r="18" spans="1:8" ht="30.75" customHeight="1">
      <c r="A18" s="28" t="s">
        <v>390</v>
      </c>
      <c r="B18" s="126" t="s">
        <v>122</v>
      </c>
      <c r="C18" s="126">
        <v>111</v>
      </c>
      <c r="D18" s="12">
        <f>E18+F18</f>
        <v>1822000</v>
      </c>
      <c r="E18" s="12">
        <v>1822000</v>
      </c>
      <c r="F18" s="12"/>
      <c r="G18" s="12"/>
      <c r="H18" s="12"/>
    </row>
    <row r="19" spans="1:8" ht="136.5" customHeight="1">
      <c r="A19" s="107" t="s">
        <v>391</v>
      </c>
      <c r="B19" s="126" t="s">
        <v>123</v>
      </c>
      <c r="C19" s="126">
        <v>119</v>
      </c>
      <c r="D19" s="12">
        <f>E19+F19</f>
        <v>500000</v>
      </c>
      <c r="E19" s="12">
        <v>500000</v>
      </c>
      <c r="F19" s="12"/>
      <c r="G19" s="12"/>
      <c r="H19" s="12"/>
    </row>
    <row r="20" spans="1:8" ht="49.5" customHeight="1">
      <c r="A20" s="27" t="s">
        <v>121</v>
      </c>
      <c r="B20" s="126">
        <v>212</v>
      </c>
      <c r="C20" s="126">
        <v>112</v>
      </c>
      <c r="D20" s="12">
        <f>E20+F20</f>
        <v>0</v>
      </c>
      <c r="E20" s="12">
        <v>0</v>
      </c>
      <c r="F20" s="12"/>
      <c r="G20" s="12"/>
      <c r="H20" s="12"/>
    </row>
    <row r="21" spans="1:8" ht="54" customHeight="1">
      <c r="A21" s="27" t="s">
        <v>393</v>
      </c>
      <c r="B21" s="126">
        <v>213</v>
      </c>
      <c r="C21" s="126">
        <v>112</v>
      </c>
      <c r="D21" s="12">
        <f>E21</f>
        <v>84000</v>
      </c>
      <c r="E21" s="12">
        <v>84000</v>
      </c>
      <c r="F21" s="12"/>
      <c r="G21" s="12"/>
      <c r="H21" s="12"/>
    </row>
    <row r="22" spans="1:8" ht="36" customHeight="1">
      <c r="A22" s="13" t="s">
        <v>392</v>
      </c>
      <c r="B22" s="126">
        <v>220</v>
      </c>
      <c r="C22" s="126">
        <v>300</v>
      </c>
      <c r="D22" s="12">
        <f t="shared" ref="D22:D28" si="0">E22+F22</f>
        <v>8400</v>
      </c>
      <c r="E22" s="12">
        <v>8400</v>
      </c>
      <c r="F22" s="12"/>
      <c r="G22" s="12"/>
      <c r="H22" s="12"/>
    </row>
    <row r="23" spans="1:8" ht="36" customHeight="1">
      <c r="A23" s="13" t="s">
        <v>394</v>
      </c>
      <c r="B23" s="126">
        <v>230</v>
      </c>
      <c r="C23" s="126">
        <v>850</v>
      </c>
      <c r="D23" s="12">
        <f t="shared" si="0"/>
        <v>1150</v>
      </c>
      <c r="E23" s="12">
        <f>E24+E25+E26</f>
        <v>1150</v>
      </c>
      <c r="F23" s="12"/>
      <c r="G23" s="12"/>
      <c r="H23" s="12"/>
    </row>
    <row r="24" spans="1:8" ht="30" customHeight="1">
      <c r="A24" s="27" t="s">
        <v>386</v>
      </c>
      <c r="B24" s="126">
        <v>231</v>
      </c>
      <c r="C24" s="126">
        <v>851</v>
      </c>
      <c r="D24" s="12">
        <f t="shared" si="0"/>
        <v>0</v>
      </c>
      <c r="E24" s="12">
        <v>0</v>
      </c>
      <c r="F24" s="12"/>
      <c r="G24" s="12"/>
      <c r="H24" s="12"/>
    </row>
    <row r="25" spans="1:8" ht="31.5" customHeight="1">
      <c r="A25" s="27" t="s">
        <v>387</v>
      </c>
      <c r="B25" s="126">
        <v>232</v>
      </c>
      <c r="C25" s="126">
        <v>852</v>
      </c>
      <c r="D25" s="12">
        <f t="shared" si="0"/>
        <v>0</v>
      </c>
      <c r="E25" s="12">
        <v>0</v>
      </c>
      <c r="F25" s="12"/>
      <c r="G25" s="12"/>
      <c r="H25" s="12"/>
    </row>
    <row r="26" spans="1:8" ht="26.25" customHeight="1">
      <c r="A26" s="27" t="s">
        <v>388</v>
      </c>
      <c r="B26" s="126">
        <v>233</v>
      </c>
      <c r="C26" s="126">
        <v>853</v>
      </c>
      <c r="D26" s="12">
        <f t="shared" si="0"/>
        <v>1150</v>
      </c>
      <c r="E26" s="12">
        <v>1150</v>
      </c>
      <c r="F26" s="12"/>
      <c r="G26" s="12"/>
      <c r="H26" s="12"/>
    </row>
    <row r="27" spans="1:8" ht="39" customHeight="1">
      <c r="A27" s="13" t="s">
        <v>118</v>
      </c>
      <c r="B27" s="126">
        <v>240</v>
      </c>
      <c r="C27" s="126">
        <v>860</v>
      </c>
      <c r="D27" s="12">
        <f t="shared" si="0"/>
        <v>0</v>
      </c>
      <c r="E27" s="12">
        <v>0</v>
      </c>
      <c r="F27" s="12"/>
      <c r="G27" s="12"/>
      <c r="H27" s="12"/>
    </row>
    <row r="28" spans="1:8" ht="48.75" customHeight="1">
      <c r="A28" s="13" t="s">
        <v>119</v>
      </c>
      <c r="B28" s="126">
        <v>250</v>
      </c>
      <c r="C28" s="126">
        <v>830.88</v>
      </c>
      <c r="D28" s="12">
        <f t="shared" si="0"/>
        <v>0</v>
      </c>
      <c r="E28" s="12">
        <v>0</v>
      </c>
      <c r="F28" s="12"/>
      <c r="G28" s="12"/>
      <c r="H28" s="12"/>
    </row>
    <row r="29" spans="1:8" ht="34.5" customHeight="1">
      <c r="A29" s="13" t="s">
        <v>120</v>
      </c>
      <c r="B29" s="126">
        <v>260</v>
      </c>
      <c r="C29" s="126" t="s">
        <v>41</v>
      </c>
      <c r="D29" s="12">
        <f>E29+F29+H29</f>
        <v>821041</v>
      </c>
      <c r="E29" s="12">
        <f>+E30+E31+E32+E34+E35+E36+E37</f>
        <v>766722</v>
      </c>
      <c r="F29" s="12">
        <f>SUM(F30:F37)</f>
        <v>21600</v>
      </c>
      <c r="G29" s="12"/>
      <c r="H29" s="12">
        <f>SUM(H30:H37)</f>
        <v>32719</v>
      </c>
    </row>
    <row r="30" spans="1:8" ht="26.25" customHeight="1">
      <c r="A30" s="27" t="s">
        <v>385</v>
      </c>
      <c r="B30" s="126">
        <v>261</v>
      </c>
      <c r="C30" s="126">
        <v>244</v>
      </c>
      <c r="D30" s="12">
        <f t="shared" ref="D30:D36" si="1">E30+F30</f>
        <v>5203</v>
      </c>
      <c r="E30" s="12">
        <v>5203</v>
      </c>
      <c r="F30" s="12"/>
      <c r="G30" s="12"/>
      <c r="H30" s="12"/>
    </row>
    <row r="31" spans="1:8" ht="26.25" customHeight="1">
      <c r="A31" s="27" t="s">
        <v>384</v>
      </c>
      <c r="B31" s="126">
        <v>262</v>
      </c>
      <c r="C31" s="126">
        <v>244</v>
      </c>
      <c r="D31" s="12">
        <f t="shared" si="1"/>
        <v>0</v>
      </c>
      <c r="E31" s="12">
        <v>0</v>
      </c>
      <c r="F31" s="12"/>
      <c r="G31" s="12"/>
      <c r="H31" s="12"/>
    </row>
    <row r="32" spans="1:8" ht="26.25" customHeight="1">
      <c r="A32" s="27" t="s">
        <v>379</v>
      </c>
      <c r="B32" s="126">
        <v>263</v>
      </c>
      <c r="C32" s="126">
        <v>244</v>
      </c>
      <c r="D32" s="12">
        <f t="shared" si="1"/>
        <v>650269</v>
      </c>
      <c r="E32" s="12">
        <v>650269</v>
      </c>
      <c r="F32" s="12"/>
      <c r="G32" s="12"/>
      <c r="H32" s="12"/>
    </row>
    <row r="33" spans="1:8" ht="26.25" customHeight="1">
      <c r="A33" s="27" t="s">
        <v>124</v>
      </c>
      <c r="B33" s="126">
        <v>264</v>
      </c>
      <c r="C33" s="126">
        <v>244</v>
      </c>
      <c r="D33" s="12">
        <f t="shared" si="1"/>
        <v>0</v>
      </c>
      <c r="E33" s="12">
        <v>0</v>
      </c>
      <c r="F33" s="12"/>
      <c r="G33" s="12"/>
      <c r="H33" s="12"/>
    </row>
    <row r="34" spans="1:8" ht="33.75" customHeight="1">
      <c r="A34" s="27" t="s">
        <v>380</v>
      </c>
      <c r="B34" s="126">
        <v>265</v>
      </c>
      <c r="C34" s="126">
        <v>244</v>
      </c>
      <c r="D34" s="12">
        <f t="shared" si="1"/>
        <v>30600</v>
      </c>
      <c r="E34" s="12">
        <v>30600</v>
      </c>
      <c r="F34" s="12"/>
      <c r="G34" s="12"/>
      <c r="H34" s="12"/>
    </row>
    <row r="35" spans="1:8" ht="26.25" customHeight="1">
      <c r="A35" s="27" t="s">
        <v>381</v>
      </c>
      <c r="B35" s="126">
        <v>266</v>
      </c>
      <c r="C35" s="126">
        <v>244</v>
      </c>
      <c r="D35" s="12">
        <f t="shared" si="1"/>
        <v>56650</v>
      </c>
      <c r="E35" s="12">
        <f>31900+24750</f>
        <v>56650</v>
      </c>
      <c r="F35" s="12"/>
      <c r="G35" s="12"/>
      <c r="H35" s="12"/>
    </row>
    <row r="36" spans="1:8" ht="33.75" customHeight="1">
      <c r="A36" s="27" t="s">
        <v>382</v>
      </c>
      <c r="B36" s="126">
        <v>267</v>
      </c>
      <c r="C36" s="126">
        <v>244</v>
      </c>
      <c r="D36" s="12">
        <f t="shared" si="1"/>
        <v>1000</v>
      </c>
      <c r="E36" s="12">
        <v>1000</v>
      </c>
      <c r="F36" s="12"/>
      <c r="G36" s="12"/>
      <c r="H36" s="12"/>
    </row>
    <row r="37" spans="1:8" ht="34.5" customHeight="1">
      <c r="A37" s="27" t="s">
        <v>383</v>
      </c>
      <c r="B37" s="126">
        <v>268</v>
      </c>
      <c r="C37" s="126">
        <v>244</v>
      </c>
      <c r="D37" s="12">
        <f>E37+F37+G37+H37</f>
        <v>77319</v>
      </c>
      <c r="E37" s="12">
        <v>23000</v>
      </c>
      <c r="F37" s="12">
        <v>21600</v>
      </c>
      <c r="G37" s="12"/>
      <c r="H37" s="12">
        <v>32719</v>
      </c>
    </row>
    <row r="38" spans="1:8" ht="38.25" customHeight="1">
      <c r="A38" s="29" t="s">
        <v>125</v>
      </c>
      <c r="B38" s="127">
        <v>300</v>
      </c>
      <c r="C38" s="126"/>
      <c r="D38" s="12">
        <f>E38+F38+G38+H38</f>
        <v>0</v>
      </c>
      <c r="E38" s="12">
        <v>0</v>
      </c>
      <c r="F38" s="12">
        <v>0</v>
      </c>
      <c r="G38" s="12">
        <v>0</v>
      </c>
      <c r="H38" s="12">
        <v>0</v>
      </c>
    </row>
    <row r="39" spans="1:8" ht="20.25" customHeight="1">
      <c r="A39" s="26" t="s">
        <v>126</v>
      </c>
      <c r="B39" s="126">
        <v>310</v>
      </c>
      <c r="C39" s="126">
        <v>500</v>
      </c>
      <c r="D39" s="12">
        <f t="shared" ref="D39:D45" si="2">E39+F39+G39+H39</f>
        <v>0</v>
      </c>
      <c r="E39" s="12">
        <v>0</v>
      </c>
      <c r="F39" s="12">
        <v>0</v>
      </c>
      <c r="G39" s="12">
        <v>0</v>
      </c>
      <c r="H39" s="12">
        <v>0</v>
      </c>
    </row>
    <row r="40" spans="1:8" ht="20.25" customHeight="1">
      <c r="A40" s="26" t="s">
        <v>127</v>
      </c>
      <c r="B40" s="126">
        <v>320</v>
      </c>
      <c r="C40" s="126">
        <v>500</v>
      </c>
      <c r="D40" s="12">
        <f t="shared" si="2"/>
        <v>0</v>
      </c>
      <c r="E40" s="12">
        <v>0</v>
      </c>
      <c r="F40" s="12">
        <v>0</v>
      </c>
      <c r="G40" s="12">
        <v>0</v>
      </c>
      <c r="H40" s="12">
        <v>0</v>
      </c>
    </row>
    <row r="41" spans="1:8" ht="32.25" customHeight="1">
      <c r="A41" s="29" t="s">
        <v>130</v>
      </c>
      <c r="B41" s="127">
        <v>400</v>
      </c>
      <c r="C41" s="126">
        <v>600</v>
      </c>
      <c r="D41" s="12">
        <f t="shared" si="2"/>
        <v>0</v>
      </c>
      <c r="E41" s="12">
        <v>0</v>
      </c>
      <c r="F41" s="12">
        <v>0</v>
      </c>
      <c r="G41" s="12">
        <v>0</v>
      </c>
      <c r="H41" s="12">
        <v>0</v>
      </c>
    </row>
    <row r="42" spans="1:8" ht="21.75" customHeight="1">
      <c r="A42" s="26" t="s">
        <v>128</v>
      </c>
      <c r="B42" s="126">
        <v>410</v>
      </c>
      <c r="C42" s="126">
        <v>610</v>
      </c>
      <c r="D42" s="12">
        <f t="shared" si="2"/>
        <v>0</v>
      </c>
      <c r="E42" s="12">
        <v>0</v>
      </c>
      <c r="F42" s="12">
        <v>0</v>
      </c>
      <c r="G42" s="12">
        <v>0</v>
      </c>
      <c r="H42" s="12">
        <v>0</v>
      </c>
    </row>
    <row r="43" spans="1:8" ht="21.75" customHeight="1">
      <c r="A43" s="26" t="s">
        <v>129</v>
      </c>
      <c r="B43" s="126">
        <v>420</v>
      </c>
      <c r="C43" s="126">
        <v>620</v>
      </c>
      <c r="D43" s="12">
        <f t="shared" si="2"/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ht="23.25" customHeight="1">
      <c r="A44" s="29" t="s">
        <v>131</v>
      </c>
      <c r="B44" s="127">
        <v>500</v>
      </c>
      <c r="C44" s="126"/>
      <c r="D44" s="12">
        <f t="shared" si="2"/>
        <v>0</v>
      </c>
      <c r="E44" s="12">
        <v>0</v>
      </c>
      <c r="F44" s="12">
        <v>0</v>
      </c>
      <c r="G44" s="12">
        <v>0</v>
      </c>
      <c r="H44" s="12">
        <v>0</v>
      </c>
    </row>
    <row r="45" spans="1:8" ht="23.25" customHeight="1">
      <c r="A45" s="29" t="s">
        <v>56</v>
      </c>
      <c r="B45" s="127">
        <v>600</v>
      </c>
      <c r="C45" s="126"/>
      <c r="D45" s="12">
        <f t="shared" si="2"/>
        <v>0</v>
      </c>
      <c r="E45" s="12">
        <v>0</v>
      </c>
      <c r="F45" s="12">
        <v>0</v>
      </c>
      <c r="G45" s="12">
        <v>0</v>
      </c>
      <c r="H45" s="12">
        <v>0</v>
      </c>
    </row>
  </sheetData>
  <autoFilter ref="A6:H6"/>
  <mergeCells count="7">
    <mergeCell ref="A2:H2"/>
    <mergeCell ref="A3:A5"/>
    <mergeCell ref="B3:B5"/>
    <mergeCell ref="C3:C5"/>
    <mergeCell ref="D3:H3"/>
    <mergeCell ref="D4:D5"/>
    <mergeCell ref="E4:H4"/>
  </mergeCells>
  <printOptions horizontalCentered="1"/>
  <pageMargins left="0.19685039370078741" right="0" top="0" bottom="0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5"/>
  <sheetViews>
    <sheetView zoomScale="115" zoomScaleNormal="115" zoomScaleSheetLayoutView="115" workbookViewId="0">
      <selection activeCell="A7" sqref="A7:H45"/>
    </sheetView>
  </sheetViews>
  <sheetFormatPr defaultRowHeight="14.25"/>
  <cols>
    <col min="1" max="1" width="36.5" style="24" customWidth="1"/>
    <col min="2" max="2" width="11.1640625" style="24" customWidth="1"/>
    <col min="3" max="3" width="16" style="24" customWidth="1"/>
    <col min="4" max="4" width="14.5" style="24" customWidth="1"/>
    <col min="5" max="5" width="15.33203125" style="24" customWidth="1"/>
    <col min="6" max="6" width="18" style="24" customWidth="1"/>
    <col min="7" max="7" width="21.5" style="24" customWidth="1"/>
    <col min="8" max="8" width="20.6640625" style="24" customWidth="1"/>
    <col min="9" max="9" width="24.1640625" style="24" customWidth="1"/>
    <col min="10" max="16384" width="9.33203125" style="24"/>
  </cols>
  <sheetData>
    <row r="1" spans="1:9" ht="21.75" customHeight="1">
      <c r="A1" s="23" t="s">
        <v>0</v>
      </c>
      <c r="H1" s="25" t="s">
        <v>115</v>
      </c>
    </row>
    <row r="2" spans="1:9" ht="36" customHeight="1">
      <c r="A2" s="138" t="s">
        <v>395</v>
      </c>
      <c r="B2" s="138"/>
      <c r="C2" s="138"/>
      <c r="D2" s="138"/>
      <c r="E2" s="138"/>
      <c r="F2" s="138"/>
      <c r="G2" s="138"/>
      <c r="H2" s="138"/>
      <c r="I2" s="36" t="s">
        <v>147</v>
      </c>
    </row>
    <row r="3" spans="1:9" ht="24.6" customHeight="1">
      <c r="A3" s="139" t="s">
        <v>21</v>
      </c>
      <c r="B3" s="139" t="s">
        <v>22</v>
      </c>
      <c r="C3" s="139" t="s">
        <v>23</v>
      </c>
      <c r="D3" s="139" t="s">
        <v>24</v>
      </c>
      <c r="E3" s="139"/>
      <c r="F3" s="139"/>
      <c r="G3" s="139"/>
      <c r="H3" s="139"/>
    </row>
    <row r="4" spans="1:9" ht="19.899999999999999" customHeight="1">
      <c r="A4" s="140" t="s">
        <v>0</v>
      </c>
      <c r="B4" s="140" t="s">
        <v>0</v>
      </c>
      <c r="C4" s="140" t="s">
        <v>0</v>
      </c>
      <c r="D4" s="139" t="s">
        <v>25</v>
      </c>
      <c r="E4" s="139" t="s">
        <v>26</v>
      </c>
      <c r="F4" s="139"/>
      <c r="G4" s="139"/>
      <c r="H4" s="139"/>
    </row>
    <row r="5" spans="1:9" ht="102" customHeight="1">
      <c r="A5" s="140" t="s">
        <v>0</v>
      </c>
      <c r="B5" s="140" t="s">
        <v>0</v>
      </c>
      <c r="C5" s="140" t="s">
        <v>0</v>
      </c>
      <c r="D5" s="140" t="s">
        <v>0</v>
      </c>
      <c r="E5" s="102" t="s">
        <v>358</v>
      </c>
      <c r="F5" s="102" t="s">
        <v>27</v>
      </c>
      <c r="G5" s="102" t="s">
        <v>28</v>
      </c>
      <c r="H5" s="102" t="s">
        <v>29</v>
      </c>
    </row>
    <row r="6" spans="1:9" ht="20.65" customHeight="1">
      <c r="A6" s="102" t="s">
        <v>30</v>
      </c>
      <c r="B6" s="102" t="s">
        <v>31</v>
      </c>
      <c r="C6" s="102" t="s">
        <v>32</v>
      </c>
      <c r="D6" s="102" t="s">
        <v>33</v>
      </c>
      <c r="E6" s="102" t="s">
        <v>34</v>
      </c>
      <c r="F6" s="102" t="s">
        <v>35</v>
      </c>
      <c r="G6" s="102">
        <v>7</v>
      </c>
      <c r="H6" s="102">
        <v>8</v>
      </c>
    </row>
    <row r="7" spans="1:9" ht="21" customHeight="1">
      <c r="A7" s="29" t="s">
        <v>39</v>
      </c>
      <c r="B7" s="127" t="s">
        <v>40</v>
      </c>
      <c r="C7" s="126" t="s">
        <v>41</v>
      </c>
      <c r="D7" s="29">
        <f>E7+F7+H7</f>
        <v>3236591</v>
      </c>
      <c r="E7" s="29">
        <f>E9</f>
        <v>3182272</v>
      </c>
      <c r="F7" s="29">
        <f>F12</f>
        <v>21600</v>
      </c>
      <c r="G7" s="29">
        <v>0</v>
      </c>
      <c r="H7" s="29">
        <f>H13+H14</f>
        <v>32719</v>
      </c>
    </row>
    <row r="8" spans="1:9" ht="21" customHeight="1">
      <c r="A8" s="12" t="s">
        <v>42</v>
      </c>
      <c r="B8" s="126" t="s">
        <v>43</v>
      </c>
      <c r="C8" s="126">
        <v>120</v>
      </c>
      <c r="D8" s="12">
        <v>0</v>
      </c>
      <c r="E8" s="126" t="s">
        <v>41</v>
      </c>
      <c r="F8" s="126" t="s">
        <v>41</v>
      </c>
      <c r="G8" s="126" t="s">
        <v>41</v>
      </c>
      <c r="H8" s="12">
        <v>0</v>
      </c>
    </row>
    <row r="9" spans="1:9" ht="29.25" customHeight="1">
      <c r="A9" s="12" t="s">
        <v>398</v>
      </c>
      <c r="B9" s="126" t="s">
        <v>44</v>
      </c>
      <c r="C9" s="126">
        <v>130</v>
      </c>
      <c r="D9" s="12">
        <f>E9</f>
        <v>3182272</v>
      </c>
      <c r="E9" s="12">
        <f>E15</f>
        <v>3182272</v>
      </c>
      <c r="F9" s="126" t="s">
        <v>41</v>
      </c>
      <c r="G9" s="126" t="s">
        <v>41</v>
      </c>
      <c r="H9" s="12">
        <v>0</v>
      </c>
    </row>
    <row r="10" spans="1:9" ht="34.5" customHeight="1">
      <c r="A10" s="12" t="s">
        <v>46</v>
      </c>
      <c r="B10" s="126" t="s">
        <v>45</v>
      </c>
      <c r="C10" s="126">
        <v>140</v>
      </c>
      <c r="D10" s="12">
        <v>0</v>
      </c>
      <c r="E10" s="126" t="s">
        <v>41</v>
      </c>
      <c r="F10" s="126" t="s">
        <v>41</v>
      </c>
      <c r="G10" s="126" t="s">
        <v>41</v>
      </c>
      <c r="H10" s="12">
        <v>0</v>
      </c>
    </row>
    <row r="11" spans="1:9" ht="78" customHeight="1">
      <c r="A11" s="12" t="s">
        <v>47</v>
      </c>
      <c r="B11" s="126" t="s">
        <v>48</v>
      </c>
      <c r="C11" s="126">
        <v>152</v>
      </c>
      <c r="D11" s="12">
        <v>0</v>
      </c>
      <c r="E11" s="126" t="s">
        <v>41</v>
      </c>
      <c r="F11" s="126" t="s">
        <v>41</v>
      </c>
      <c r="G11" s="126" t="s">
        <v>41</v>
      </c>
      <c r="H11" s="12">
        <v>0</v>
      </c>
    </row>
    <row r="12" spans="1:9" ht="32.25" customHeight="1">
      <c r="A12" s="12" t="s">
        <v>399</v>
      </c>
      <c r="B12" s="126" t="s">
        <v>49</v>
      </c>
      <c r="C12" s="126">
        <v>180</v>
      </c>
      <c r="D12" s="12">
        <f>F12</f>
        <v>21600</v>
      </c>
      <c r="E12" s="126" t="s">
        <v>41</v>
      </c>
      <c r="F12" s="12">
        <f>F15</f>
        <v>21600</v>
      </c>
      <c r="G12" s="12">
        <v>0</v>
      </c>
      <c r="H12" s="126" t="s">
        <v>41</v>
      </c>
    </row>
    <row r="13" spans="1:9" ht="21" customHeight="1">
      <c r="A13" s="12" t="s">
        <v>400</v>
      </c>
      <c r="B13" s="126" t="s">
        <v>50</v>
      </c>
      <c r="C13" s="126">
        <v>180</v>
      </c>
      <c r="D13" s="12">
        <f>H13</f>
        <v>32719</v>
      </c>
      <c r="E13" s="126" t="s">
        <v>41</v>
      </c>
      <c r="F13" s="126" t="s">
        <v>41</v>
      </c>
      <c r="G13" s="126" t="s">
        <v>41</v>
      </c>
      <c r="H13" s="12">
        <v>32719</v>
      </c>
    </row>
    <row r="14" spans="1:9" ht="21" customHeight="1">
      <c r="A14" s="12" t="s">
        <v>51</v>
      </c>
      <c r="B14" s="126" t="s">
        <v>52</v>
      </c>
      <c r="C14" s="126" t="s">
        <v>117</v>
      </c>
      <c r="D14" s="12">
        <f>H14</f>
        <v>0</v>
      </c>
      <c r="E14" s="126" t="s">
        <v>41</v>
      </c>
      <c r="F14" s="126" t="s">
        <v>41</v>
      </c>
      <c r="G14" s="126" t="s">
        <v>41</v>
      </c>
      <c r="H14" s="12">
        <v>0</v>
      </c>
    </row>
    <row r="15" spans="1:9" ht="22.5" customHeight="1">
      <c r="A15" s="29" t="s">
        <v>53</v>
      </c>
      <c r="B15" s="127" t="s">
        <v>54</v>
      </c>
      <c r="C15" s="126" t="s">
        <v>41</v>
      </c>
      <c r="D15" s="124">
        <f>D17+D21+D22+D23+D29</f>
        <v>3236591</v>
      </c>
      <c r="E15" s="124">
        <f>E17+E21+E22+E23+E29</f>
        <v>3182272</v>
      </c>
      <c r="F15" s="29">
        <f>F17+F21+F22+F23+F24+F25+F26+F30+F16+F31+F32+F33+F34+F35+F36+F37</f>
        <v>21600</v>
      </c>
      <c r="G15" s="29">
        <v>0</v>
      </c>
      <c r="H15" s="29">
        <f>H17+H21+H22+H23+H24+H25+H26+H30+H16+H31+H32+H33+H34+H35+H36+H37</f>
        <v>32719</v>
      </c>
    </row>
    <row r="16" spans="1:9" ht="25.5" customHeight="1">
      <c r="A16" s="13" t="s">
        <v>378</v>
      </c>
      <c r="B16" s="126">
        <v>210</v>
      </c>
      <c r="C16" s="126">
        <v>110</v>
      </c>
      <c r="D16" s="12">
        <f>E16</f>
        <v>2406000</v>
      </c>
      <c r="E16" s="12">
        <f>E17+E21</f>
        <v>2406000</v>
      </c>
      <c r="F16" s="12"/>
      <c r="G16" s="12"/>
      <c r="H16" s="12"/>
    </row>
    <row r="17" spans="1:8" ht="49.5" customHeight="1">
      <c r="A17" s="27" t="s">
        <v>389</v>
      </c>
      <c r="B17" s="126">
        <v>211</v>
      </c>
      <c r="C17" s="126">
        <v>111.119</v>
      </c>
      <c r="D17" s="12">
        <f>E17+F17</f>
        <v>2322000</v>
      </c>
      <c r="E17" s="12">
        <f>E18+E19</f>
        <v>2322000</v>
      </c>
      <c r="F17" s="12"/>
      <c r="G17" s="12"/>
      <c r="H17" s="12"/>
    </row>
    <row r="18" spans="1:8" ht="30.75" customHeight="1">
      <c r="A18" s="28" t="s">
        <v>390</v>
      </c>
      <c r="B18" s="126" t="s">
        <v>122</v>
      </c>
      <c r="C18" s="126">
        <v>111</v>
      </c>
      <c r="D18" s="12">
        <f>E18+F18</f>
        <v>1822000</v>
      </c>
      <c r="E18" s="12">
        <v>1822000</v>
      </c>
      <c r="F18" s="12"/>
      <c r="G18" s="12"/>
      <c r="H18" s="12"/>
    </row>
    <row r="19" spans="1:8" ht="136.5" customHeight="1">
      <c r="A19" s="107" t="s">
        <v>391</v>
      </c>
      <c r="B19" s="126" t="s">
        <v>123</v>
      </c>
      <c r="C19" s="126">
        <v>119</v>
      </c>
      <c r="D19" s="12">
        <f>E19+F19</f>
        <v>500000</v>
      </c>
      <c r="E19" s="12">
        <v>500000</v>
      </c>
      <c r="F19" s="12"/>
      <c r="G19" s="12"/>
      <c r="H19" s="12"/>
    </row>
    <row r="20" spans="1:8" ht="49.5" customHeight="1">
      <c r="A20" s="27" t="s">
        <v>121</v>
      </c>
      <c r="B20" s="126">
        <v>212</v>
      </c>
      <c r="C20" s="126">
        <v>112</v>
      </c>
      <c r="D20" s="12">
        <f>E20+F20</f>
        <v>0</v>
      </c>
      <c r="E20" s="12">
        <v>0</v>
      </c>
      <c r="F20" s="12"/>
      <c r="G20" s="12"/>
      <c r="H20" s="12"/>
    </row>
    <row r="21" spans="1:8" ht="54" customHeight="1">
      <c r="A21" s="27" t="s">
        <v>393</v>
      </c>
      <c r="B21" s="126">
        <v>213</v>
      </c>
      <c r="C21" s="126">
        <v>112</v>
      </c>
      <c r="D21" s="12">
        <f>E21</f>
        <v>84000</v>
      </c>
      <c r="E21" s="12">
        <v>84000</v>
      </c>
      <c r="F21" s="12"/>
      <c r="G21" s="12"/>
      <c r="H21" s="12"/>
    </row>
    <row r="22" spans="1:8" ht="36" customHeight="1">
      <c r="A22" s="13" t="s">
        <v>392</v>
      </c>
      <c r="B22" s="126">
        <v>220</v>
      </c>
      <c r="C22" s="126">
        <v>300</v>
      </c>
      <c r="D22" s="12">
        <f t="shared" ref="D22:D28" si="0">E22+F22</f>
        <v>8400</v>
      </c>
      <c r="E22" s="12">
        <v>8400</v>
      </c>
      <c r="F22" s="12"/>
      <c r="G22" s="12"/>
      <c r="H22" s="12"/>
    </row>
    <row r="23" spans="1:8" ht="36" customHeight="1">
      <c r="A23" s="13" t="s">
        <v>394</v>
      </c>
      <c r="B23" s="126">
        <v>230</v>
      </c>
      <c r="C23" s="126">
        <v>850</v>
      </c>
      <c r="D23" s="12">
        <f t="shared" si="0"/>
        <v>1150</v>
      </c>
      <c r="E23" s="12">
        <f>E24+E25+E26</f>
        <v>1150</v>
      </c>
      <c r="F23" s="12"/>
      <c r="G23" s="12"/>
      <c r="H23" s="12"/>
    </row>
    <row r="24" spans="1:8" ht="30" customHeight="1">
      <c r="A24" s="27" t="s">
        <v>386</v>
      </c>
      <c r="B24" s="126">
        <v>231</v>
      </c>
      <c r="C24" s="126">
        <v>851</v>
      </c>
      <c r="D24" s="12">
        <f t="shared" si="0"/>
        <v>0</v>
      </c>
      <c r="E24" s="12">
        <v>0</v>
      </c>
      <c r="F24" s="12"/>
      <c r="G24" s="12"/>
      <c r="H24" s="12"/>
    </row>
    <row r="25" spans="1:8" ht="31.5" customHeight="1">
      <c r="A25" s="27" t="s">
        <v>387</v>
      </c>
      <c r="B25" s="126">
        <v>232</v>
      </c>
      <c r="C25" s="126">
        <v>852</v>
      </c>
      <c r="D25" s="12">
        <f t="shared" si="0"/>
        <v>0</v>
      </c>
      <c r="E25" s="12">
        <v>0</v>
      </c>
      <c r="F25" s="12"/>
      <c r="G25" s="12"/>
      <c r="H25" s="12"/>
    </row>
    <row r="26" spans="1:8" ht="26.25" customHeight="1">
      <c r="A26" s="27" t="s">
        <v>388</v>
      </c>
      <c r="B26" s="126">
        <v>233</v>
      </c>
      <c r="C26" s="126">
        <v>853</v>
      </c>
      <c r="D26" s="12">
        <f t="shared" si="0"/>
        <v>1150</v>
      </c>
      <c r="E26" s="12">
        <v>1150</v>
      </c>
      <c r="F26" s="12"/>
      <c r="G26" s="12"/>
      <c r="H26" s="12"/>
    </row>
    <row r="27" spans="1:8" ht="39" customHeight="1">
      <c r="A27" s="13" t="s">
        <v>118</v>
      </c>
      <c r="B27" s="126">
        <v>240</v>
      </c>
      <c r="C27" s="126">
        <v>860</v>
      </c>
      <c r="D27" s="12">
        <f t="shared" si="0"/>
        <v>0</v>
      </c>
      <c r="E27" s="12">
        <v>0</v>
      </c>
      <c r="F27" s="12"/>
      <c r="G27" s="12"/>
      <c r="H27" s="12"/>
    </row>
    <row r="28" spans="1:8" ht="48.75" customHeight="1">
      <c r="A28" s="13" t="s">
        <v>119</v>
      </c>
      <c r="B28" s="126">
        <v>250</v>
      </c>
      <c r="C28" s="126">
        <v>830.88</v>
      </c>
      <c r="D28" s="12">
        <f t="shared" si="0"/>
        <v>0</v>
      </c>
      <c r="E28" s="12">
        <v>0</v>
      </c>
      <c r="F28" s="12"/>
      <c r="G28" s="12"/>
      <c r="H28" s="12"/>
    </row>
    <row r="29" spans="1:8" ht="34.5" customHeight="1">
      <c r="A29" s="13" t="s">
        <v>120</v>
      </c>
      <c r="B29" s="126">
        <v>260</v>
      </c>
      <c r="C29" s="126" t="s">
        <v>41</v>
      </c>
      <c r="D29" s="12">
        <f>E29+F29+H29</f>
        <v>821041</v>
      </c>
      <c r="E29" s="12">
        <f>+E30+E31+E32+E34+E35+E36+E37</f>
        <v>766722</v>
      </c>
      <c r="F29" s="12">
        <f>SUM(F30:F37)</f>
        <v>21600</v>
      </c>
      <c r="G29" s="12"/>
      <c r="H29" s="12">
        <f>SUM(H30:H37)</f>
        <v>32719</v>
      </c>
    </row>
    <row r="30" spans="1:8" ht="26.25" customHeight="1">
      <c r="A30" s="27" t="s">
        <v>385</v>
      </c>
      <c r="B30" s="126">
        <v>261</v>
      </c>
      <c r="C30" s="126">
        <v>244</v>
      </c>
      <c r="D30" s="12">
        <f t="shared" ref="D30:D36" si="1">E30+F30</f>
        <v>5203</v>
      </c>
      <c r="E30" s="12">
        <v>5203</v>
      </c>
      <c r="F30" s="12"/>
      <c r="G30" s="12"/>
      <c r="H30" s="12"/>
    </row>
    <row r="31" spans="1:8" ht="26.25" customHeight="1">
      <c r="A31" s="27" t="s">
        <v>384</v>
      </c>
      <c r="B31" s="126">
        <v>262</v>
      </c>
      <c r="C31" s="126">
        <v>244</v>
      </c>
      <c r="D31" s="12">
        <f t="shared" si="1"/>
        <v>0</v>
      </c>
      <c r="E31" s="12">
        <v>0</v>
      </c>
      <c r="F31" s="12"/>
      <c r="G31" s="12"/>
      <c r="H31" s="12"/>
    </row>
    <row r="32" spans="1:8" ht="26.25" customHeight="1">
      <c r="A32" s="27" t="s">
        <v>379</v>
      </c>
      <c r="B32" s="126">
        <v>263</v>
      </c>
      <c r="C32" s="126">
        <v>244</v>
      </c>
      <c r="D32" s="12">
        <f t="shared" si="1"/>
        <v>650269</v>
      </c>
      <c r="E32" s="12">
        <v>650269</v>
      </c>
      <c r="F32" s="12"/>
      <c r="G32" s="12"/>
      <c r="H32" s="12"/>
    </row>
    <row r="33" spans="1:8" ht="26.25" customHeight="1">
      <c r="A33" s="27" t="s">
        <v>124</v>
      </c>
      <c r="B33" s="126">
        <v>264</v>
      </c>
      <c r="C33" s="126">
        <v>244</v>
      </c>
      <c r="D33" s="12">
        <f t="shared" si="1"/>
        <v>0</v>
      </c>
      <c r="E33" s="12">
        <v>0</v>
      </c>
      <c r="F33" s="12"/>
      <c r="G33" s="12"/>
      <c r="H33" s="12"/>
    </row>
    <row r="34" spans="1:8" ht="33.75" customHeight="1">
      <c r="A34" s="27" t="s">
        <v>380</v>
      </c>
      <c r="B34" s="126">
        <v>265</v>
      </c>
      <c r="C34" s="126">
        <v>244</v>
      </c>
      <c r="D34" s="12">
        <f t="shared" si="1"/>
        <v>30600</v>
      </c>
      <c r="E34" s="12">
        <v>30600</v>
      </c>
      <c r="F34" s="12"/>
      <c r="G34" s="12"/>
      <c r="H34" s="12"/>
    </row>
    <row r="35" spans="1:8" ht="26.25" customHeight="1">
      <c r="A35" s="27" t="s">
        <v>381</v>
      </c>
      <c r="B35" s="126">
        <v>266</v>
      </c>
      <c r="C35" s="126">
        <v>244</v>
      </c>
      <c r="D35" s="12">
        <f t="shared" si="1"/>
        <v>56650</v>
      </c>
      <c r="E35" s="12">
        <f>31900+24750</f>
        <v>56650</v>
      </c>
      <c r="F35" s="12"/>
      <c r="G35" s="12"/>
      <c r="H35" s="12"/>
    </row>
    <row r="36" spans="1:8" ht="33.75" customHeight="1">
      <c r="A36" s="27" t="s">
        <v>382</v>
      </c>
      <c r="B36" s="126">
        <v>267</v>
      </c>
      <c r="C36" s="126">
        <v>244</v>
      </c>
      <c r="D36" s="12">
        <f t="shared" si="1"/>
        <v>1000</v>
      </c>
      <c r="E36" s="12">
        <v>1000</v>
      </c>
      <c r="F36" s="12"/>
      <c r="G36" s="12"/>
      <c r="H36" s="12"/>
    </row>
    <row r="37" spans="1:8" ht="34.5" customHeight="1">
      <c r="A37" s="27" t="s">
        <v>383</v>
      </c>
      <c r="B37" s="126">
        <v>268</v>
      </c>
      <c r="C37" s="126">
        <v>244</v>
      </c>
      <c r="D37" s="12">
        <f>E37+F37+G37+H37</f>
        <v>77319</v>
      </c>
      <c r="E37" s="12">
        <v>23000</v>
      </c>
      <c r="F37" s="12">
        <v>21600</v>
      </c>
      <c r="G37" s="12"/>
      <c r="H37" s="12">
        <v>32719</v>
      </c>
    </row>
    <row r="38" spans="1:8" ht="38.25" customHeight="1">
      <c r="A38" s="29" t="s">
        <v>125</v>
      </c>
      <c r="B38" s="127">
        <v>300</v>
      </c>
      <c r="C38" s="126"/>
      <c r="D38" s="12">
        <f>E38+F38+G38+H38</f>
        <v>0</v>
      </c>
      <c r="E38" s="12">
        <v>0</v>
      </c>
      <c r="F38" s="12">
        <v>0</v>
      </c>
      <c r="G38" s="12">
        <v>0</v>
      </c>
      <c r="H38" s="12">
        <v>0</v>
      </c>
    </row>
    <row r="39" spans="1:8" ht="20.25" customHeight="1">
      <c r="A39" s="26" t="s">
        <v>126</v>
      </c>
      <c r="B39" s="126">
        <v>310</v>
      </c>
      <c r="C39" s="126">
        <v>500</v>
      </c>
      <c r="D39" s="12">
        <f t="shared" ref="D39:D45" si="2">E39+F39+G39+H39</f>
        <v>0</v>
      </c>
      <c r="E39" s="12">
        <v>0</v>
      </c>
      <c r="F39" s="12">
        <v>0</v>
      </c>
      <c r="G39" s="12">
        <v>0</v>
      </c>
      <c r="H39" s="12">
        <v>0</v>
      </c>
    </row>
    <row r="40" spans="1:8" ht="20.25" customHeight="1">
      <c r="A40" s="26" t="s">
        <v>127</v>
      </c>
      <c r="B40" s="126">
        <v>320</v>
      </c>
      <c r="C40" s="126">
        <v>500</v>
      </c>
      <c r="D40" s="12">
        <f t="shared" si="2"/>
        <v>0</v>
      </c>
      <c r="E40" s="12">
        <v>0</v>
      </c>
      <c r="F40" s="12">
        <v>0</v>
      </c>
      <c r="G40" s="12">
        <v>0</v>
      </c>
      <c r="H40" s="12">
        <v>0</v>
      </c>
    </row>
    <row r="41" spans="1:8" ht="32.25" customHeight="1">
      <c r="A41" s="29" t="s">
        <v>130</v>
      </c>
      <c r="B41" s="127">
        <v>400</v>
      </c>
      <c r="C41" s="126">
        <v>600</v>
      </c>
      <c r="D41" s="12">
        <f t="shared" si="2"/>
        <v>0</v>
      </c>
      <c r="E41" s="12">
        <v>0</v>
      </c>
      <c r="F41" s="12">
        <v>0</v>
      </c>
      <c r="G41" s="12">
        <v>0</v>
      </c>
      <c r="H41" s="12">
        <v>0</v>
      </c>
    </row>
    <row r="42" spans="1:8" ht="21.75" customHeight="1">
      <c r="A42" s="26" t="s">
        <v>128</v>
      </c>
      <c r="B42" s="126">
        <v>410</v>
      </c>
      <c r="C42" s="126">
        <v>610</v>
      </c>
      <c r="D42" s="12">
        <f t="shared" si="2"/>
        <v>0</v>
      </c>
      <c r="E42" s="12">
        <v>0</v>
      </c>
      <c r="F42" s="12">
        <v>0</v>
      </c>
      <c r="G42" s="12">
        <v>0</v>
      </c>
      <c r="H42" s="12">
        <v>0</v>
      </c>
    </row>
    <row r="43" spans="1:8" ht="21.75" customHeight="1">
      <c r="A43" s="26" t="s">
        <v>129</v>
      </c>
      <c r="B43" s="126">
        <v>420</v>
      </c>
      <c r="C43" s="126">
        <v>620</v>
      </c>
      <c r="D43" s="12">
        <f t="shared" si="2"/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ht="23.25" customHeight="1">
      <c r="A44" s="29" t="s">
        <v>131</v>
      </c>
      <c r="B44" s="127">
        <v>500</v>
      </c>
      <c r="C44" s="126"/>
      <c r="D44" s="12">
        <f t="shared" si="2"/>
        <v>0</v>
      </c>
      <c r="E44" s="12">
        <v>0</v>
      </c>
      <c r="F44" s="12">
        <v>0</v>
      </c>
      <c r="G44" s="12">
        <v>0</v>
      </c>
      <c r="H44" s="12">
        <v>0</v>
      </c>
    </row>
    <row r="45" spans="1:8" ht="23.25" customHeight="1">
      <c r="A45" s="29" t="s">
        <v>56</v>
      </c>
      <c r="B45" s="127">
        <v>600</v>
      </c>
      <c r="C45" s="126"/>
      <c r="D45" s="12">
        <f t="shared" si="2"/>
        <v>0</v>
      </c>
      <c r="E45" s="12">
        <v>0</v>
      </c>
      <c r="F45" s="12">
        <v>0</v>
      </c>
      <c r="G45" s="12">
        <v>0</v>
      </c>
      <c r="H45" s="12">
        <v>0</v>
      </c>
    </row>
  </sheetData>
  <autoFilter ref="A6:H6"/>
  <mergeCells count="7">
    <mergeCell ref="A2:H2"/>
    <mergeCell ref="A3:A5"/>
    <mergeCell ref="B3:B5"/>
    <mergeCell ref="C3:C5"/>
    <mergeCell ref="D3:H3"/>
    <mergeCell ref="D4:D5"/>
    <mergeCell ref="E4:H4"/>
  </mergeCells>
  <printOptions horizontalCentered="1"/>
  <pageMargins left="0.19685039370078741" right="0" top="0" bottom="0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5"/>
  <sheetViews>
    <sheetView topLeftCell="A28" zoomScale="115" zoomScaleNormal="115" zoomScaleSheetLayoutView="115" workbookViewId="0">
      <selection activeCell="E35" sqref="E35"/>
    </sheetView>
  </sheetViews>
  <sheetFormatPr defaultRowHeight="14.25"/>
  <cols>
    <col min="1" max="1" width="36.5" style="24" customWidth="1"/>
    <col min="2" max="2" width="11.1640625" style="24" customWidth="1"/>
    <col min="3" max="3" width="16" style="24" customWidth="1"/>
    <col min="4" max="4" width="14.5" style="24" customWidth="1"/>
    <col min="5" max="5" width="16.33203125" style="24" customWidth="1"/>
    <col min="6" max="6" width="18" style="24" customWidth="1"/>
    <col min="7" max="7" width="21.5" style="24" customWidth="1"/>
    <col min="8" max="8" width="20.6640625" style="24" customWidth="1"/>
    <col min="9" max="9" width="24.1640625" style="24" customWidth="1"/>
    <col min="10" max="16384" width="9.33203125" style="24"/>
  </cols>
  <sheetData>
    <row r="1" spans="1:9" ht="21.75" customHeight="1">
      <c r="A1" s="23" t="s">
        <v>0</v>
      </c>
      <c r="H1" s="25" t="s">
        <v>115</v>
      </c>
    </row>
    <row r="2" spans="1:9" ht="36" customHeight="1">
      <c r="A2" s="138" t="s">
        <v>406</v>
      </c>
      <c r="B2" s="138"/>
      <c r="C2" s="138"/>
      <c r="D2" s="138"/>
      <c r="E2" s="138"/>
      <c r="F2" s="138"/>
      <c r="G2" s="138"/>
      <c r="H2" s="138"/>
      <c r="I2" s="36" t="s">
        <v>147</v>
      </c>
    </row>
    <row r="3" spans="1:9" ht="24.6" customHeight="1">
      <c r="A3" s="139" t="s">
        <v>21</v>
      </c>
      <c r="B3" s="139" t="s">
        <v>22</v>
      </c>
      <c r="C3" s="139" t="s">
        <v>23</v>
      </c>
      <c r="D3" s="139" t="s">
        <v>24</v>
      </c>
      <c r="E3" s="139"/>
      <c r="F3" s="139"/>
      <c r="G3" s="139"/>
      <c r="H3" s="139"/>
    </row>
    <row r="4" spans="1:9" ht="19.899999999999999" customHeight="1">
      <c r="A4" s="140" t="s">
        <v>0</v>
      </c>
      <c r="B4" s="140" t="s">
        <v>0</v>
      </c>
      <c r="C4" s="140" t="s">
        <v>0</v>
      </c>
      <c r="D4" s="139" t="s">
        <v>25</v>
      </c>
      <c r="E4" s="139" t="s">
        <v>26</v>
      </c>
      <c r="F4" s="139"/>
      <c r="G4" s="139"/>
      <c r="H4" s="139"/>
    </row>
    <row r="5" spans="1:9" ht="102" customHeight="1">
      <c r="A5" s="140" t="s">
        <v>0</v>
      </c>
      <c r="B5" s="140" t="s">
        <v>0</v>
      </c>
      <c r="C5" s="140" t="s">
        <v>0</v>
      </c>
      <c r="D5" s="140" t="s">
        <v>0</v>
      </c>
      <c r="E5" s="11" t="s">
        <v>358</v>
      </c>
      <c r="F5" s="11" t="s">
        <v>27</v>
      </c>
      <c r="G5" s="11" t="s">
        <v>28</v>
      </c>
      <c r="H5" s="11" t="s">
        <v>29</v>
      </c>
    </row>
    <row r="6" spans="1:9" ht="20.65" customHeight="1">
      <c r="A6" s="11" t="s">
        <v>30</v>
      </c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>
        <v>7</v>
      </c>
      <c r="H6" s="11">
        <v>8</v>
      </c>
    </row>
    <row r="7" spans="1:9" ht="21" customHeight="1">
      <c r="A7" s="29" t="s">
        <v>39</v>
      </c>
      <c r="B7" s="123" t="s">
        <v>40</v>
      </c>
      <c r="C7" s="122" t="s">
        <v>41</v>
      </c>
      <c r="D7" s="29">
        <f>E7+F7+H7</f>
        <v>3232631</v>
      </c>
      <c r="E7" s="29">
        <f>E9</f>
        <v>3179752</v>
      </c>
      <c r="F7" s="29">
        <f>F12</f>
        <v>20160</v>
      </c>
      <c r="G7" s="29">
        <v>0</v>
      </c>
      <c r="H7" s="29">
        <f>H13+H14</f>
        <v>32719</v>
      </c>
    </row>
    <row r="8" spans="1:9" ht="21" customHeight="1">
      <c r="A8" s="12" t="s">
        <v>42</v>
      </c>
      <c r="B8" s="122" t="s">
        <v>43</v>
      </c>
      <c r="C8" s="122">
        <v>120</v>
      </c>
      <c r="D8" s="12">
        <v>0</v>
      </c>
      <c r="E8" s="11" t="s">
        <v>41</v>
      </c>
      <c r="F8" s="11" t="s">
        <v>41</v>
      </c>
      <c r="G8" s="11" t="s">
        <v>41</v>
      </c>
      <c r="H8" s="12">
        <v>0</v>
      </c>
    </row>
    <row r="9" spans="1:9" ht="21" customHeight="1">
      <c r="A9" s="12" t="s">
        <v>398</v>
      </c>
      <c r="B9" s="122" t="s">
        <v>44</v>
      </c>
      <c r="C9" s="122">
        <v>130</v>
      </c>
      <c r="D9" s="12">
        <f>E9</f>
        <v>3179752</v>
      </c>
      <c r="E9" s="12">
        <f>E15</f>
        <v>3179752</v>
      </c>
      <c r="F9" s="11" t="s">
        <v>41</v>
      </c>
      <c r="G9" s="11" t="s">
        <v>41</v>
      </c>
      <c r="H9" s="12">
        <v>0</v>
      </c>
    </row>
    <row r="10" spans="1:9" ht="34.5" customHeight="1">
      <c r="A10" s="12" t="s">
        <v>46</v>
      </c>
      <c r="B10" s="122" t="s">
        <v>45</v>
      </c>
      <c r="C10" s="122">
        <v>140</v>
      </c>
      <c r="D10" s="12">
        <v>0</v>
      </c>
      <c r="E10" s="11" t="s">
        <v>41</v>
      </c>
      <c r="F10" s="11" t="s">
        <v>41</v>
      </c>
      <c r="G10" s="11" t="s">
        <v>41</v>
      </c>
      <c r="H10" s="12">
        <v>0</v>
      </c>
    </row>
    <row r="11" spans="1:9" ht="78" customHeight="1">
      <c r="A11" s="12" t="s">
        <v>47</v>
      </c>
      <c r="B11" s="122" t="s">
        <v>48</v>
      </c>
      <c r="C11" s="122">
        <v>152</v>
      </c>
      <c r="D11" s="12">
        <v>0</v>
      </c>
      <c r="E11" s="11" t="s">
        <v>41</v>
      </c>
      <c r="F11" s="11" t="s">
        <v>41</v>
      </c>
      <c r="G11" s="11" t="s">
        <v>41</v>
      </c>
      <c r="H11" s="12">
        <v>0</v>
      </c>
    </row>
    <row r="12" spans="1:9" ht="32.25" customHeight="1">
      <c r="A12" s="12" t="s">
        <v>399</v>
      </c>
      <c r="B12" s="122" t="s">
        <v>49</v>
      </c>
      <c r="C12" s="122">
        <v>180</v>
      </c>
      <c r="D12" s="12">
        <f>F12</f>
        <v>20160</v>
      </c>
      <c r="E12" s="11" t="s">
        <v>41</v>
      </c>
      <c r="F12" s="12">
        <f>F15</f>
        <v>20160</v>
      </c>
      <c r="G12" s="12">
        <v>0</v>
      </c>
      <c r="H12" s="11" t="s">
        <v>41</v>
      </c>
    </row>
    <row r="13" spans="1:9" ht="21" customHeight="1">
      <c r="A13" s="12" t="s">
        <v>400</v>
      </c>
      <c r="B13" s="122" t="s">
        <v>50</v>
      </c>
      <c r="C13" s="122">
        <v>180</v>
      </c>
      <c r="D13" s="12">
        <f>H13</f>
        <v>32719</v>
      </c>
      <c r="E13" s="11" t="s">
        <v>41</v>
      </c>
      <c r="F13" s="11" t="s">
        <v>41</v>
      </c>
      <c r="G13" s="11" t="s">
        <v>41</v>
      </c>
      <c r="H13" s="12">
        <v>32719</v>
      </c>
    </row>
    <row r="14" spans="1:9" ht="21" customHeight="1">
      <c r="A14" s="12" t="s">
        <v>51</v>
      </c>
      <c r="B14" s="122" t="s">
        <v>52</v>
      </c>
      <c r="C14" s="122" t="s">
        <v>117</v>
      </c>
      <c r="D14" s="12">
        <f>H14</f>
        <v>0</v>
      </c>
      <c r="E14" s="11" t="s">
        <v>41</v>
      </c>
      <c r="F14" s="11" t="s">
        <v>41</v>
      </c>
      <c r="G14" s="11" t="s">
        <v>41</v>
      </c>
      <c r="H14" s="12">
        <v>0</v>
      </c>
    </row>
    <row r="15" spans="1:9" ht="22.5" customHeight="1">
      <c r="A15" s="29" t="s">
        <v>53</v>
      </c>
      <c r="B15" s="123" t="s">
        <v>54</v>
      </c>
      <c r="C15" s="122" t="s">
        <v>41</v>
      </c>
      <c r="D15" s="124">
        <f>D17+D21+D22+D23+D29</f>
        <v>3232631</v>
      </c>
      <c r="E15" s="124">
        <f>E17+E21+E22+E23+E29</f>
        <v>3179752</v>
      </c>
      <c r="F15" s="29">
        <f>F17+F21+F22+F23+F24+F25+F26+F30+F16+F31+F32+F33+F34+F35+F36+F37</f>
        <v>20160</v>
      </c>
      <c r="G15" s="29">
        <v>0</v>
      </c>
      <c r="H15" s="29">
        <f>H17+H21+H22+H23+H24+H25+H26+H30+H16+H31+H32+H33+H34+H35+H36+H37</f>
        <v>32719</v>
      </c>
    </row>
    <row r="16" spans="1:9" ht="25.5" customHeight="1">
      <c r="A16" s="13" t="s">
        <v>378</v>
      </c>
      <c r="B16" s="122">
        <v>210</v>
      </c>
      <c r="C16" s="122">
        <v>110</v>
      </c>
      <c r="D16" s="12">
        <f>E16</f>
        <v>2406000</v>
      </c>
      <c r="E16" s="12">
        <f>E17+E21</f>
        <v>2406000</v>
      </c>
      <c r="F16" s="12"/>
      <c r="G16" s="12"/>
      <c r="H16" s="12"/>
    </row>
    <row r="17" spans="1:8" ht="49.5" customHeight="1">
      <c r="A17" s="27" t="s">
        <v>389</v>
      </c>
      <c r="B17" s="122">
        <v>211</v>
      </c>
      <c r="C17" s="122">
        <v>111.119</v>
      </c>
      <c r="D17" s="12">
        <f>E17+F17</f>
        <v>2322000</v>
      </c>
      <c r="E17" s="12">
        <f>E18+E19</f>
        <v>2322000</v>
      </c>
      <c r="F17" s="12"/>
      <c r="G17" s="12"/>
      <c r="H17" s="12"/>
    </row>
    <row r="18" spans="1:8" ht="30.75" customHeight="1">
      <c r="A18" s="28" t="s">
        <v>390</v>
      </c>
      <c r="B18" s="122" t="s">
        <v>122</v>
      </c>
      <c r="C18" s="122">
        <v>111</v>
      </c>
      <c r="D18" s="12">
        <f>E18+F18</f>
        <v>1822000</v>
      </c>
      <c r="E18" s="12">
        <v>1822000</v>
      </c>
      <c r="F18" s="12"/>
      <c r="G18" s="12"/>
      <c r="H18" s="12"/>
    </row>
    <row r="19" spans="1:8" ht="136.5" customHeight="1">
      <c r="A19" s="107" t="s">
        <v>391</v>
      </c>
      <c r="B19" s="122" t="s">
        <v>123</v>
      </c>
      <c r="C19" s="122">
        <v>119</v>
      </c>
      <c r="D19" s="12">
        <f>E19+F19</f>
        <v>500000</v>
      </c>
      <c r="E19" s="12">
        <v>500000</v>
      </c>
      <c r="F19" s="12"/>
      <c r="G19" s="12"/>
      <c r="H19" s="12"/>
    </row>
    <row r="20" spans="1:8" ht="49.5" customHeight="1">
      <c r="A20" s="27" t="s">
        <v>121</v>
      </c>
      <c r="B20" s="122">
        <v>212</v>
      </c>
      <c r="C20" s="122">
        <v>112</v>
      </c>
      <c r="D20" s="12">
        <f>E20+F20</f>
        <v>0</v>
      </c>
      <c r="E20" s="12">
        <v>0</v>
      </c>
      <c r="F20" s="12"/>
      <c r="G20" s="12"/>
      <c r="H20" s="12"/>
    </row>
    <row r="21" spans="1:8" ht="54" customHeight="1">
      <c r="A21" s="27" t="s">
        <v>393</v>
      </c>
      <c r="B21" s="122">
        <v>213</v>
      </c>
      <c r="C21" s="122">
        <v>112</v>
      </c>
      <c r="D21" s="12">
        <f>E21</f>
        <v>84000</v>
      </c>
      <c r="E21" s="12">
        <v>84000</v>
      </c>
      <c r="F21" s="12"/>
      <c r="G21" s="12"/>
      <c r="H21" s="12"/>
    </row>
    <row r="22" spans="1:8" ht="36" customHeight="1">
      <c r="A22" s="13" t="s">
        <v>392</v>
      </c>
      <c r="B22" s="122">
        <v>220</v>
      </c>
      <c r="C22" s="122">
        <v>300</v>
      </c>
      <c r="D22" s="12">
        <f t="shared" ref="D22:D28" si="0">E22+F22</f>
        <v>8400</v>
      </c>
      <c r="E22" s="12">
        <v>8400</v>
      </c>
      <c r="F22" s="12"/>
      <c r="G22" s="12"/>
      <c r="H22" s="12"/>
    </row>
    <row r="23" spans="1:8" ht="36" customHeight="1">
      <c r="A23" s="13" t="s">
        <v>394</v>
      </c>
      <c r="B23" s="122">
        <v>230</v>
      </c>
      <c r="C23" s="122">
        <v>850</v>
      </c>
      <c r="D23" s="12">
        <f t="shared" si="0"/>
        <v>1150</v>
      </c>
      <c r="E23" s="12">
        <f>E24+E25+E26</f>
        <v>1150</v>
      </c>
      <c r="F23" s="12"/>
      <c r="G23" s="12"/>
      <c r="H23" s="12"/>
    </row>
    <row r="24" spans="1:8" ht="30" customHeight="1">
      <c r="A24" s="27" t="s">
        <v>386</v>
      </c>
      <c r="B24" s="122">
        <v>231</v>
      </c>
      <c r="C24" s="122">
        <v>851</v>
      </c>
      <c r="D24" s="12">
        <f t="shared" si="0"/>
        <v>0</v>
      </c>
      <c r="E24" s="12">
        <v>0</v>
      </c>
      <c r="F24" s="12"/>
      <c r="G24" s="12"/>
      <c r="H24" s="12"/>
    </row>
    <row r="25" spans="1:8" ht="31.5" customHeight="1">
      <c r="A25" s="27" t="s">
        <v>387</v>
      </c>
      <c r="B25" s="122">
        <v>232</v>
      </c>
      <c r="C25" s="122">
        <v>852</v>
      </c>
      <c r="D25" s="12">
        <f t="shared" si="0"/>
        <v>0</v>
      </c>
      <c r="E25" s="12">
        <v>0</v>
      </c>
      <c r="F25" s="12"/>
      <c r="G25" s="12"/>
      <c r="H25" s="12"/>
    </row>
    <row r="26" spans="1:8" ht="26.25" customHeight="1">
      <c r="A26" s="27" t="s">
        <v>388</v>
      </c>
      <c r="B26" s="122">
        <v>233</v>
      </c>
      <c r="C26" s="122">
        <v>853</v>
      </c>
      <c r="D26" s="12">
        <f t="shared" si="0"/>
        <v>1150</v>
      </c>
      <c r="E26" s="12">
        <v>1150</v>
      </c>
      <c r="F26" s="12"/>
      <c r="G26" s="12"/>
      <c r="H26" s="12"/>
    </row>
    <row r="27" spans="1:8" ht="39" customHeight="1">
      <c r="A27" s="13" t="s">
        <v>118</v>
      </c>
      <c r="B27" s="122">
        <v>240</v>
      </c>
      <c r="C27" s="122">
        <v>860</v>
      </c>
      <c r="D27" s="12">
        <f t="shared" si="0"/>
        <v>0</v>
      </c>
      <c r="E27" s="12">
        <v>0</v>
      </c>
      <c r="F27" s="12"/>
      <c r="G27" s="12"/>
      <c r="H27" s="12"/>
    </row>
    <row r="28" spans="1:8" ht="48.75" customHeight="1">
      <c r="A28" s="13" t="s">
        <v>119</v>
      </c>
      <c r="B28" s="122">
        <v>250</v>
      </c>
      <c r="C28" s="122">
        <v>830.88</v>
      </c>
      <c r="D28" s="12">
        <f t="shared" si="0"/>
        <v>0</v>
      </c>
      <c r="E28" s="12">
        <v>0</v>
      </c>
      <c r="F28" s="12"/>
      <c r="G28" s="12"/>
      <c r="H28" s="12"/>
    </row>
    <row r="29" spans="1:8" ht="34.5" customHeight="1">
      <c r="A29" s="13" t="s">
        <v>120</v>
      </c>
      <c r="B29" s="122">
        <v>260</v>
      </c>
      <c r="C29" s="122" t="s">
        <v>41</v>
      </c>
      <c r="D29" s="12">
        <f>E29+F29+H29</f>
        <v>817081</v>
      </c>
      <c r="E29" s="12">
        <f>+E30+E31+E32+E34+E35+E36+E37</f>
        <v>764202</v>
      </c>
      <c r="F29" s="12">
        <f>SUM(F30:F37)</f>
        <v>20160</v>
      </c>
      <c r="G29" s="12"/>
      <c r="H29" s="12">
        <f>SUM(H30:H37)</f>
        <v>32719</v>
      </c>
    </row>
    <row r="30" spans="1:8" ht="26.25" customHeight="1">
      <c r="A30" s="27" t="s">
        <v>385</v>
      </c>
      <c r="B30" s="122">
        <v>261</v>
      </c>
      <c r="C30" s="122">
        <v>244</v>
      </c>
      <c r="D30" s="12">
        <f t="shared" ref="D30:D36" si="1">E30+F30</f>
        <v>5203</v>
      </c>
      <c r="E30" s="12">
        <v>5203</v>
      </c>
      <c r="F30" s="12"/>
      <c r="G30" s="12"/>
      <c r="H30" s="12"/>
    </row>
    <row r="31" spans="1:8" ht="26.25" customHeight="1">
      <c r="A31" s="27" t="s">
        <v>384</v>
      </c>
      <c r="B31" s="122">
        <v>262</v>
      </c>
      <c r="C31" s="122">
        <v>244</v>
      </c>
      <c r="D31" s="12">
        <f t="shared" si="1"/>
        <v>0</v>
      </c>
      <c r="E31" s="12">
        <v>0</v>
      </c>
      <c r="F31" s="12"/>
      <c r="G31" s="12"/>
      <c r="H31" s="12"/>
    </row>
    <row r="32" spans="1:8" ht="26.25" customHeight="1">
      <c r="A32" s="27" t="s">
        <v>379</v>
      </c>
      <c r="B32" s="122">
        <v>263</v>
      </c>
      <c r="C32" s="122">
        <v>244</v>
      </c>
      <c r="D32" s="12">
        <f t="shared" si="1"/>
        <v>650269</v>
      </c>
      <c r="E32" s="12">
        <v>650269</v>
      </c>
      <c r="F32" s="12"/>
      <c r="G32" s="12"/>
      <c r="H32" s="12"/>
    </row>
    <row r="33" spans="1:8" ht="26.25" customHeight="1">
      <c r="A33" s="27" t="s">
        <v>124</v>
      </c>
      <c r="B33" s="122">
        <v>264</v>
      </c>
      <c r="C33" s="122">
        <v>244</v>
      </c>
      <c r="D33" s="12">
        <f t="shared" si="1"/>
        <v>0</v>
      </c>
      <c r="E33" s="12">
        <v>0</v>
      </c>
      <c r="F33" s="12"/>
      <c r="G33" s="12"/>
      <c r="H33" s="12"/>
    </row>
    <row r="34" spans="1:8" ht="33.75" customHeight="1">
      <c r="A34" s="27" t="s">
        <v>380</v>
      </c>
      <c r="B34" s="122">
        <v>265</v>
      </c>
      <c r="C34" s="122">
        <v>244</v>
      </c>
      <c r="D34" s="12">
        <f t="shared" si="1"/>
        <v>30600</v>
      </c>
      <c r="E34" s="12">
        <v>30600</v>
      </c>
      <c r="F34" s="12"/>
      <c r="G34" s="12"/>
      <c r="H34" s="12"/>
    </row>
    <row r="35" spans="1:8" ht="26.25" customHeight="1">
      <c r="A35" s="27" t="s">
        <v>381</v>
      </c>
      <c r="B35" s="122">
        <v>266</v>
      </c>
      <c r="C35" s="122">
        <v>244</v>
      </c>
      <c r="D35" s="12">
        <f t="shared" si="1"/>
        <v>47350</v>
      </c>
      <c r="E35" s="12">
        <f>31900+24750-9300</f>
        <v>47350</v>
      </c>
      <c r="F35" s="12"/>
      <c r="G35" s="12"/>
      <c r="H35" s="12"/>
    </row>
    <row r="36" spans="1:8" ht="33.75" customHeight="1">
      <c r="A36" s="27" t="s">
        <v>382</v>
      </c>
      <c r="B36" s="122">
        <v>267</v>
      </c>
      <c r="C36" s="122">
        <v>244</v>
      </c>
      <c r="D36" s="12">
        <f t="shared" si="1"/>
        <v>1080</v>
      </c>
      <c r="E36" s="12">
        <f>1000+80</f>
        <v>1080</v>
      </c>
      <c r="F36" s="12"/>
      <c r="G36" s="12"/>
      <c r="H36" s="12"/>
    </row>
    <row r="37" spans="1:8" ht="34.5" customHeight="1">
      <c r="A37" s="27" t="s">
        <v>383</v>
      </c>
      <c r="B37" s="122">
        <v>268</v>
      </c>
      <c r="C37" s="122">
        <v>244</v>
      </c>
      <c r="D37" s="12">
        <f>E37+F37+G37+H37</f>
        <v>82579</v>
      </c>
      <c r="E37" s="12">
        <f>23000+6700</f>
        <v>29700</v>
      </c>
      <c r="F37" s="12">
        <v>20160</v>
      </c>
      <c r="G37" s="12"/>
      <c r="H37" s="12">
        <v>32719</v>
      </c>
    </row>
    <row r="38" spans="1:8" ht="38.25" customHeight="1">
      <c r="A38" s="29" t="s">
        <v>125</v>
      </c>
      <c r="B38" s="123">
        <v>300</v>
      </c>
      <c r="C38" s="122"/>
      <c r="D38" s="12">
        <f>E38+F38+G38+H38</f>
        <v>0</v>
      </c>
      <c r="E38" s="12">
        <v>0</v>
      </c>
      <c r="F38" s="12">
        <v>0</v>
      </c>
      <c r="G38" s="12">
        <v>0</v>
      </c>
      <c r="H38" s="12">
        <v>0</v>
      </c>
    </row>
    <row r="39" spans="1:8" ht="20.25" customHeight="1">
      <c r="A39" s="26" t="s">
        <v>126</v>
      </c>
      <c r="B39" s="122">
        <v>310</v>
      </c>
      <c r="C39" s="122">
        <v>500</v>
      </c>
      <c r="D39" s="12">
        <f t="shared" ref="D39:D45" si="2">E39+F39+G39+H39</f>
        <v>0</v>
      </c>
      <c r="E39" s="12">
        <v>0</v>
      </c>
      <c r="F39" s="12">
        <v>0</v>
      </c>
      <c r="G39" s="12">
        <v>0</v>
      </c>
      <c r="H39" s="12">
        <v>0</v>
      </c>
    </row>
    <row r="40" spans="1:8" ht="20.25" customHeight="1">
      <c r="A40" s="26" t="s">
        <v>127</v>
      </c>
      <c r="B40" s="122">
        <v>320</v>
      </c>
      <c r="C40" s="122">
        <v>500</v>
      </c>
      <c r="D40" s="12">
        <f t="shared" si="2"/>
        <v>0</v>
      </c>
      <c r="E40" s="12">
        <v>0</v>
      </c>
      <c r="F40" s="12">
        <v>0</v>
      </c>
      <c r="G40" s="12">
        <v>0</v>
      </c>
      <c r="H40" s="12">
        <v>0</v>
      </c>
    </row>
    <row r="41" spans="1:8" ht="32.25" customHeight="1">
      <c r="A41" s="29" t="s">
        <v>130</v>
      </c>
      <c r="B41" s="123">
        <v>400</v>
      </c>
      <c r="C41" s="122">
        <v>600</v>
      </c>
      <c r="D41" s="12">
        <f t="shared" si="2"/>
        <v>0</v>
      </c>
      <c r="E41" s="12">
        <v>0</v>
      </c>
      <c r="F41" s="12">
        <v>0</v>
      </c>
      <c r="G41" s="12">
        <v>0</v>
      </c>
      <c r="H41" s="12">
        <v>0</v>
      </c>
    </row>
    <row r="42" spans="1:8" ht="21.75" customHeight="1">
      <c r="A42" s="26" t="s">
        <v>128</v>
      </c>
      <c r="B42" s="122">
        <v>410</v>
      </c>
      <c r="C42" s="122">
        <v>610</v>
      </c>
      <c r="D42" s="12">
        <f t="shared" si="2"/>
        <v>0</v>
      </c>
      <c r="E42" s="12">
        <v>0</v>
      </c>
      <c r="F42" s="12">
        <v>0</v>
      </c>
      <c r="G42" s="12">
        <v>0</v>
      </c>
      <c r="H42" s="12">
        <v>0</v>
      </c>
    </row>
    <row r="43" spans="1:8" ht="21.75" customHeight="1">
      <c r="A43" s="26" t="s">
        <v>129</v>
      </c>
      <c r="B43" s="122">
        <v>420</v>
      </c>
      <c r="C43" s="122">
        <v>620</v>
      </c>
      <c r="D43" s="12">
        <f t="shared" si="2"/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ht="23.25" customHeight="1">
      <c r="A44" s="29" t="s">
        <v>131</v>
      </c>
      <c r="B44" s="123">
        <v>500</v>
      </c>
      <c r="C44" s="122"/>
      <c r="D44" s="12">
        <f t="shared" si="2"/>
        <v>0</v>
      </c>
      <c r="E44" s="12">
        <v>0</v>
      </c>
      <c r="F44" s="12">
        <v>0</v>
      </c>
      <c r="G44" s="12">
        <v>0</v>
      </c>
      <c r="H44" s="12">
        <v>0</v>
      </c>
    </row>
    <row r="45" spans="1:8" ht="23.25" customHeight="1">
      <c r="A45" s="29" t="s">
        <v>56</v>
      </c>
      <c r="B45" s="123">
        <v>600</v>
      </c>
      <c r="C45" s="122"/>
      <c r="D45" s="12">
        <f t="shared" si="2"/>
        <v>0</v>
      </c>
      <c r="E45" s="12">
        <v>0</v>
      </c>
      <c r="F45" s="12">
        <v>0</v>
      </c>
      <c r="G45" s="12">
        <v>0</v>
      </c>
      <c r="H45" s="12">
        <v>0</v>
      </c>
    </row>
  </sheetData>
  <autoFilter ref="A6:H6"/>
  <mergeCells count="7">
    <mergeCell ref="A2:H2"/>
    <mergeCell ref="A3:A5"/>
    <mergeCell ref="B3:B5"/>
    <mergeCell ref="C3:C5"/>
    <mergeCell ref="D3:H3"/>
    <mergeCell ref="D4:D5"/>
    <mergeCell ref="E4:H4"/>
  </mergeCells>
  <printOptions horizontalCentered="1"/>
  <pageMargins left="0.59055118110236227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11</vt:i4>
      </vt:variant>
    </vt:vector>
  </HeadingPairs>
  <TitlesOfParts>
    <vt:vector size="37" baseType="lpstr">
      <vt:lpstr>Index sheet</vt:lpstr>
      <vt:lpstr>заголовочная</vt:lpstr>
      <vt:lpstr>цели, виды деятельности</vt:lpstr>
      <vt:lpstr>услуги</vt:lpstr>
      <vt:lpstr>балансовая</vt:lpstr>
      <vt:lpstr>фин. состояние</vt:lpstr>
      <vt:lpstr>2020 поступления и выплаты  </vt:lpstr>
      <vt:lpstr>2019 поступления и выплаты </vt:lpstr>
      <vt:lpstr>2018 поступления и выплаты</vt:lpstr>
      <vt:lpstr>закупка ТРУ</vt:lpstr>
      <vt:lpstr>обоснование (210) 1</vt:lpstr>
      <vt:lpstr>обоснование (210) 2</vt:lpstr>
      <vt:lpstr>обоснование (210) 3</vt:lpstr>
      <vt:lpstr>обоснование (210) 4</vt:lpstr>
      <vt:lpstr>обоснование (220)</vt:lpstr>
      <vt:lpstr>обоснование (230)</vt:lpstr>
      <vt:lpstr>обоснование (250)</vt:lpstr>
      <vt:lpstr>обоснование (260) 1</vt:lpstr>
      <vt:lpstr>обоснование (260) 2</vt:lpstr>
      <vt:lpstr>обоснование (260) 3</vt:lpstr>
      <vt:lpstr>обоснование (260) 4</vt:lpstr>
      <vt:lpstr>обоснование (260) 5</vt:lpstr>
      <vt:lpstr>обоснование (260) 6</vt:lpstr>
      <vt:lpstr>обоснование (260) 7</vt:lpstr>
      <vt:lpstr>обоснование (260) 8</vt:lpstr>
      <vt:lpstr>сведения о операциях</vt:lpstr>
      <vt:lpstr>___INDEX_SHEET___ASAP_Utilities</vt:lpstr>
      <vt:lpstr>балансовая!Заголовки_для_печати</vt:lpstr>
      <vt:lpstr>услуги!Заголовки_для_печати</vt:lpstr>
      <vt:lpstr>'фин. состояние'!Заголовки_для_печати</vt:lpstr>
      <vt:lpstr>'2018 поступления и выплаты'!Область_печати</vt:lpstr>
      <vt:lpstr>'2019 поступления и выплаты '!Область_печати</vt:lpstr>
      <vt:lpstr>'2020 поступления и выплаты  '!Область_печати</vt:lpstr>
      <vt:lpstr>'закупка ТРУ'!Область_печати</vt:lpstr>
      <vt:lpstr>'сведения о операциях'!Область_печати</vt:lpstr>
      <vt:lpstr>услуги!Область_печати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2018-07-20T06:26:17Z</dcterms:modified>
</cp:coreProperties>
</file>